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865" windowWidth="14805" windowHeight="2250"/>
  </bookViews>
  <sheets>
    <sheet name="нижнее бельё" sheetId="2" r:id="rId1"/>
    <sheet name="размерная сетка" sheetId="4" r:id="rId2"/>
    <sheet name="контакты" sheetId="3" r:id="rId3"/>
  </sheets>
  <calcPr calcId="145621" refMode="R1C1"/>
</workbook>
</file>

<file path=xl/calcChain.xml><?xml version="1.0" encoding="utf-8"?>
<calcChain xmlns="http://schemas.openxmlformats.org/spreadsheetml/2006/main">
  <c r="AZ40" i="2" l="1"/>
  <c r="AZ39" i="2"/>
  <c r="AZ38" i="2"/>
  <c r="AZ37" i="2"/>
  <c r="AZ36" i="2"/>
  <c r="AZ35" i="2"/>
  <c r="AZ34" i="2"/>
  <c r="AZ25" i="2"/>
  <c r="AZ24" i="2"/>
  <c r="AZ23" i="2"/>
  <c r="AZ22" i="2"/>
  <c r="AZ21" i="2"/>
  <c r="AZ20" i="2"/>
  <c r="AZ19" i="2"/>
  <c r="AZ10" i="2"/>
  <c r="AZ9" i="2"/>
  <c r="AZ8" i="2"/>
  <c r="AZ7" i="2"/>
  <c r="AZ6" i="2"/>
  <c r="AZ5" i="2"/>
  <c r="AZ4" i="2"/>
  <c r="AZ12" i="2" l="1"/>
  <c r="AZ42" i="2"/>
  <c r="AZ27" i="2"/>
  <c r="AZ56" i="2" l="1"/>
  <c r="AZ55" i="2"/>
  <c r="AZ54" i="2"/>
  <c r="AZ53" i="2"/>
  <c r="AZ52" i="2"/>
  <c r="AZ51" i="2"/>
  <c r="AZ50" i="2"/>
  <c r="AZ58" i="2" l="1"/>
  <c r="AZ72" i="2"/>
  <c r="AZ71" i="2"/>
  <c r="AZ70" i="2"/>
  <c r="AZ69" i="2"/>
  <c r="AZ68" i="2"/>
  <c r="AZ67" i="2"/>
  <c r="AZ66" i="2"/>
  <c r="AZ74" i="2" l="1"/>
  <c r="AZ911" i="2"/>
  <c r="AZ910" i="2"/>
  <c r="AZ909" i="2"/>
  <c r="AZ908" i="2"/>
  <c r="AZ907" i="2"/>
  <c r="AZ906" i="2"/>
  <c r="AZ905" i="2"/>
  <c r="AZ894" i="2"/>
  <c r="AZ893" i="2"/>
  <c r="AZ892" i="2"/>
  <c r="AZ891" i="2"/>
  <c r="AZ890" i="2"/>
  <c r="AZ889" i="2"/>
  <c r="AZ888" i="2"/>
  <c r="AZ878" i="2"/>
  <c r="AZ877" i="2"/>
  <c r="AZ876" i="2"/>
  <c r="AZ875" i="2"/>
  <c r="AZ874" i="2"/>
  <c r="AZ873" i="2"/>
  <c r="AZ872" i="2"/>
  <c r="AZ860" i="2"/>
  <c r="AZ859" i="2"/>
  <c r="AZ858" i="2"/>
  <c r="AZ857" i="2"/>
  <c r="AZ856" i="2"/>
  <c r="AZ855" i="2"/>
  <c r="AZ854" i="2"/>
  <c r="AZ807" i="2"/>
  <c r="AZ806" i="2"/>
  <c r="AZ805" i="2"/>
  <c r="AZ804" i="2"/>
  <c r="AZ803" i="2"/>
  <c r="AZ802" i="2"/>
  <c r="AZ801" i="2"/>
  <c r="AZ791" i="2"/>
  <c r="AZ790" i="2"/>
  <c r="AZ789" i="2"/>
  <c r="AZ788" i="2"/>
  <c r="AZ787" i="2"/>
  <c r="AZ786" i="2"/>
  <c r="AZ785" i="2"/>
  <c r="AZ776" i="2"/>
  <c r="AZ775" i="2"/>
  <c r="AZ774" i="2"/>
  <c r="AZ773" i="2"/>
  <c r="AZ772" i="2"/>
  <c r="AZ771" i="2"/>
  <c r="AZ770" i="2"/>
  <c r="AZ862" i="2" l="1"/>
  <c r="AZ896" i="2"/>
  <c r="AZ913" i="2"/>
  <c r="AZ880" i="2"/>
  <c r="AZ778" i="2"/>
  <c r="AZ809" i="2"/>
  <c r="AZ793" i="2"/>
  <c r="AZ90" i="2" l="1"/>
  <c r="AZ89" i="2"/>
  <c r="AZ88" i="2"/>
  <c r="AZ87" i="2"/>
  <c r="AZ86" i="2"/>
  <c r="AZ85" i="2"/>
  <c r="AZ84" i="2"/>
  <c r="AZ92" i="2" l="1"/>
  <c r="AZ131" i="2"/>
  <c r="AZ130" i="2"/>
  <c r="AZ129" i="2"/>
  <c r="AZ128" i="2"/>
  <c r="AZ127" i="2"/>
  <c r="AZ126" i="2"/>
  <c r="AZ125" i="2"/>
  <c r="AZ111" i="2"/>
  <c r="AZ110" i="2"/>
  <c r="AZ109" i="2"/>
  <c r="AZ108" i="2"/>
  <c r="AZ107" i="2"/>
  <c r="AZ106" i="2"/>
  <c r="AZ105" i="2"/>
  <c r="AZ133" i="2" l="1"/>
  <c r="AZ113" i="2"/>
  <c r="AZ173" i="2"/>
  <c r="AZ172" i="2"/>
  <c r="AZ171" i="2"/>
  <c r="AZ170" i="2"/>
  <c r="AZ169" i="2"/>
  <c r="AZ168" i="2"/>
  <c r="AZ167" i="2"/>
  <c r="AZ154" i="2"/>
  <c r="AZ153" i="2"/>
  <c r="AZ152" i="2"/>
  <c r="AZ151" i="2"/>
  <c r="AZ150" i="2"/>
  <c r="AZ149" i="2"/>
  <c r="AZ148" i="2"/>
  <c r="AZ156" i="2" l="1"/>
  <c r="AZ367" i="2" l="1"/>
  <c r="AZ368" i="2"/>
  <c r="AZ193" i="2" l="1"/>
  <c r="AZ192" i="2"/>
  <c r="AZ191" i="2"/>
  <c r="AZ190" i="2"/>
  <c r="AZ189" i="2"/>
  <c r="AZ188" i="2"/>
  <c r="AZ187" i="2"/>
  <c r="AZ195" i="2" l="1"/>
  <c r="AZ365" i="2"/>
  <c r="AZ366" i="2"/>
  <c r="AZ369" i="2"/>
  <c r="AZ370" i="2"/>
  <c r="AZ371" i="2"/>
  <c r="AZ372" i="2"/>
  <c r="AZ390" i="2"/>
  <c r="AZ391" i="2"/>
  <c r="AZ392" i="2"/>
  <c r="AZ393" i="2"/>
  <c r="AZ222" i="2"/>
  <c r="AZ223" i="2"/>
  <c r="AZ224" i="2"/>
  <c r="AZ225" i="2"/>
  <c r="AZ226" i="2"/>
  <c r="AZ227" i="2"/>
  <c r="AZ228" i="2"/>
  <c r="AZ202" i="2"/>
  <c r="AZ203" i="2"/>
  <c r="AZ204" i="2"/>
  <c r="AZ205" i="2"/>
  <c r="AZ206" i="2"/>
  <c r="AZ207" i="2"/>
  <c r="AZ208" i="2"/>
  <c r="AZ274" i="2"/>
  <c r="AZ273" i="2"/>
  <c r="AZ272" i="2"/>
  <c r="AZ271" i="2"/>
  <c r="AZ270" i="2"/>
  <c r="AZ269" i="2"/>
  <c r="AZ268" i="2"/>
  <c r="AZ251" i="2"/>
  <c r="AZ250" i="2"/>
  <c r="AZ249" i="2"/>
  <c r="AZ248" i="2"/>
  <c r="AZ247" i="2"/>
  <c r="AZ246" i="2"/>
  <c r="AZ245" i="2"/>
  <c r="AZ352" i="2"/>
  <c r="AZ351" i="2"/>
  <c r="AZ350" i="2"/>
  <c r="AZ349" i="2"/>
  <c r="AZ348" i="2"/>
  <c r="AZ347" i="2"/>
  <c r="AZ346" i="2"/>
  <c r="AZ332" i="2"/>
  <c r="AZ331" i="2"/>
  <c r="AZ330" i="2"/>
  <c r="AZ329" i="2"/>
  <c r="AZ328" i="2"/>
  <c r="AZ327" i="2"/>
  <c r="AZ326" i="2"/>
  <c r="AZ314" i="2"/>
  <c r="AZ313" i="2"/>
  <c r="AZ312" i="2"/>
  <c r="AZ311" i="2"/>
  <c r="AZ310" i="2"/>
  <c r="AZ309" i="2"/>
  <c r="AZ308" i="2"/>
  <c r="AZ296" i="2"/>
  <c r="AZ295" i="2"/>
  <c r="AZ294" i="2"/>
  <c r="AZ293" i="2"/>
  <c r="AZ292" i="2"/>
  <c r="AZ291" i="2"/>
  <c r="AZ290" i="2"/>
  <c r="AZ413" i="2"/>
  <c r="AZ412" i="2"/>
  <c r="AZ411" i="2"/>
  <c r="AZ410" i="2"/>
  <c r="AZ409" i="2"/>
  <c r="AZ408" i="2"/>
  <c r="AZ407" i="2"/>
  <c r="AZ425" i="2"/>
  <c r="AZ396" i="2"/>
  <c r="AZ395" i="2"/>
  <c r="AZ394" i="2"/>
  <c r="AZ475" i="2"/>
  <c r="AZ474" i="2"/>
  <c r="AZ473" i="2"/>
  <c r="AZ472" i="2"/>
  <c r="AZ471" i="2"/>
  <c r="AZ470" i="2"/>
  <c r="AZ469" i="2"/>
  <c r="AZ460" i="2"/>
  <c r="AZ459" i="2"/>
  <c r="AZ458" i="2"/>
  <c r="AZ457" i="2"/>
  <c r="AZ456" i="2"/>
  <c r="AZ455" i="2"/>
  <c r="AZ454" i="2"/>
  <c r="AZ446" i="2"/>
  <c r="AZ445" i="2"/>
  <c r="AZ444" i="2"/>
  <c r="AZ443" i="2"/>
  <c r="AZ442" i="2"/>
  <c r="AZ441" i="2"/>
  <c r="AZ440" i="2"/>
  <c r="AZ431" i="2"/>
  <c r="AZ430" i="2"/>
  <c r="AZ429" i="2"/>
  <c r="AZ428" i="2"/>
  <c r="AZ427" i="2"/>
  <c r="AZ426" i="2"/>
  <c r="AZ490" i="2"/>
  <c r="AZ489" i="2"/>
  <c r="AZ488" i="2"/>
  <c r="AZ487" i="2"/>
  <c r="AZ486" i="2"/>
  <c r="AZ485" i="2"/>
  <c r="AZ484" i="2"/>
  <c r="AZ505" i="2"/>
  <c r="AZ504" i="2"/>
  <c r="AZ503" i="2"/>
  <c r="AZ502" i="2"/>
  <c r="AZ501" i="2"/>
  <c r="AZ500" i="2"/>
  <c r="AZ499" i="2"/>
  <c r="AZ520" i="2"/>
  <c r="AZ519" i="2"/>
  <c r="AZ518" i="2"/>
  <c r="AZ517" i="2"/>
  <c r="AZ516" i="2"/>
  <c r="AZ515" i="2"/>
  <c r="AZ514" i="2"/>
  <c r="AZ535" i="2"/>
  <c r="AZ534" i="2"/>
  <c r="AZ533" i="2"/>
  <c r="AZ532" i="2"/>
  <c r="AZ531" i="2"/>
  <c r="AZ530" i="2"/>
  <c r="AZ529" i="2"/>
  <c r="AZ550" i="2"/>
  <c r="AZ549" i="2"/>
  <c r="AZ548" i="2"/>
  <c r="AZ547" i="2"/>
  <c r="AZ546" i="2"/>
  <c r="AZ545" i="2"/>
  <c r="AZ544" i="2"/>
  <c r="AZ565" i="2"/>
  <c r="AZ564" i="2"/>
  <c r="AZ563" i="2"/>
  <c r="AZ562" i="2"/>
  <c r="AZ561" i="2"/>
  <c r="AZ560" i="2"/>
  <c r="AZ559" i="2"/>
  <c r="AZ605" i="2"/>
  <c r="AZ590" i="2"/>
  <c r="AZ610" i="2"/>
  <c r="AZ609" i="2"/>
  <c r="AZ608" i="2"/>
  <c r="AZ607" i="2"/>
  <c r="AZ606" i="2"/>
  <c r="AZ604" i="2"/>
  <c r="AZ580" i="2"/>
  <c r="AZ579" i="2"/>
  <c r="AZ578" i="2"/>
  <c r="AZ577" i="2"/>
  <c r="AZ576" i="2"/>
  <c r="AZ575" i="2"/>
  <c r="AZ574" i="2"/>
  <c r="AZ595" i="2"/>
  <c r="AZ594" i="2"/>
  <c r="AZ593" i="2"/>
  <c r="AZ592" i="2"/>
  <c r="AZ591" i="2"/>
  <c r="AZ589" i="2"/>
  <c r="AZ755" i="2"/>
  <c r="AZ725" i="2"/>
  <c r="AZ710" i="2"/>
  <c r="AZ650" i="2"/>
  <c r="AZ740" i="2"/>
  <c r="AZ680" i="2"/>
  <c r="AZ625" i="2"/>
  <c r="AZ624" i="2"/>
  <c r="AZ623" i="2"/>
  <c r="AZ622" i="2"/>
  <c r="AZ621" i="2"/>
  <c r="AZ620" i="2"/>
  <c r="AZ619" i="2"/>
  <c r="AZ640" i="2"/>
  <c r="AZ639" i="2"/>
  <c r="AZ638" i="2"/>
  <c r="AZ637" i="2"/>
  <c r="AZ636" i="2"/>
  <c r="AZ635" i="2"/>
  <c r="AZ634" i="2"/>
  <c r="AZ655" i="2"/>
  <c r="AZ654" i="2"/>
  <c r="AZ653" i="2"/>
  <c r="AZ652" i="2"/>
  <c r="AZ651" i="2"/>
  <c r="AZ649" i="2"/>
  <c r="AZ670" i="2"/>
  <c r="AZ669" i="2"/>
  <c r="AZ668" i="2"/>
  <c r="AZ667" i="2"/>
  <c r="AZ666" i="2"/>
  <c r="AZ665" i="2"/>
  <c r="AZ664" i="2"/>
  <c r="AZ724" i="2"/>
  <c r="AZ726" i="2"/>
  <c r="AZ727" i="2"/>
  <c r="AZ728" i="2"/>
  <c r="AZ729" i="2"/>
  <c r="AZ730" i="2"/>
  <c r="AZ739" i="2"/>
  <c r="AZ741" i="2"/>
  <c r="AZ742" i="2"/>
  <c r="AZ743" i="2"/>
  <c r="AZ744" i="2"/>
  <c r="AZ745" i="2"/>
  <c r="AZ754" i="2"/>
  <c r="AZ756" i="2"/>
  <c r="AZ757" i="2"/>
  <c r="AZ758" i="2"/>
  <c r="AZ759" i="2"/>
  <c r="AZ760" i="2"/>
  <c r="AZ715" i="2"/>
  <c r="AZ714" i="2"/>
  <c r="AZ713" i="2"/>
  <c r="AZ712" i="2"/>
  <c r="AZ711" i="2"/>
  <c r="AZ709" i="2"/>
  <c r="AZ700" i="2"/>
  <c r="AZ699" i="2"/>
  <c r="AZ698" i="2"/>
  <c r="AZ697" i="2"/>
  <c r="AZ696" i="2"/>
  <c r="AZ695" i="2"/>
  <c r="AZ694" i="2"/>
  <c r="AZ685" i="2"/>
  <c r="AZ684" i="2"/>
  <c r="AZ683" i="2"/>
  <c r="AZ682" i="2"/>
  <c r="AZ681" i="2"/>
  <c r="AZ679" i="2"/>
  <c r="AZ552" i="2" l="1"/>
  <c r="AZ522" i="2"/>
  <c r="AZ316" i="2"/>
  <c r="AZ492" i="2"/>
  <c r="AZ448" i="2"/>
  <c r="AZ477" i="2"/>
  <c r="AZ253" i="2"/>
  <c r="AZ732" i="2"/>
  <c r="AZ597" i="2"/>
  <c r="AZ672" i="2"/>
  <c r="AZ627" i="2"/>
  <c r="AZ612" i="2"/>
  <c r="AZ415" i="2"/>
  <c r="AZ762" i="2"/>
  <c r="AZ642" i="2"/>
  <c r="AZ507" i="2"/>
  <c r="AZ433" i="2"/>
  <c r="AZ462" i="2"/>
  <c r="AZ298" i="2"/>
  <c r="AZ354" i="2"/>
  <c r="AZ582" i="2"/>
  <c r="AZ567" i="2"/>
  <c r="AZ398" i="2"/>
  <c r="AZ717" i="2"/>
  <c r="AZ747" i="2"/>
  <c r="AZ657" i="2"/>
  <c r="AZ537" i="2"/>
  <c r="AZ230" i="2"/>
  <c r="AZ687" i="2"/>
  <c r="AZ334" i="2"/>
  <c r="AZ210" i="2"/>
  <c r="AZ702" i="2"/>
  <c r="AZ374" i="2"/>
  <c r="AZ276" i="2"/>
</calcChain>
</file>

<file path=xl/sharedStrings.xml><?xml version="1.0" encoding="utf-8"?>
<sst xmlns="http://schemas.openxmlformats.org/spreadsheetml/2006/main" count="3263" uniqueCount="183">
  <si>
    <t>S/36</t>
  </si>
  <si>
    <t>M/38</t>
  </si>
  <si>
    <t>L/40</t>
  </si>
  <si>
    <t>XL/42</t>
  </si>
  <si>
    <t>бюст</t>
  </si>
  <si>
    <t>трусы</t>
  </si>
  <si>
    <t>стринг</t>
  </si>
  <si>
    <t>пояс</t>
  </si>
  <si>
    <t>грация</t>
  </si>
  <si>
    <t>E</t>
  </si>
  <si>
    <t>F</t>
  </si>
  <si>
    <t>G</t>
  </si>
  <si>
    <t>A</t>
  </si>
  <si>
    <t>B</t>
  </si>
  <si>
    <t>C</t>
  </si>
  <si>
    <t>D</t>
  </si>
  <si>
    <t>2XL/44</t>
  </si>
  <si>
    <t>3XL/46</t>
  </si>
  <si>
    <t>бюст биг</t>
  </si>
  <si>
    <t>ЦЕНА</t>
  </si>
  <si>
    <t>корсет</t>
  </si>
  <si>
    <t>стоимость</t>
  </si>
  <si>
    <t>ИТОГО:</t>
  </si>
  <si>
    <t>KAREN</t>
  </si>
  <si>
    <t>BRIGITTE</t>
  </si>
  <si>
    <t>NINA</t>
  </si>
  <si>
    <t>DORIS</t>
  </si>
  <si>
    <t>SUSANE</t>
  </si>
  <si>
    <t>VANILIA</t>
  </si>
  <si>
    <t>ЧЕРНЫЙ</t>
  </si>
  <si>
    <t>ЭКРИ</t>
  </si>
  <si>
    <t xml:space="preserve">ООО" Торговый Дом ДОННА" г.Москва ул. Нагорная д.20 корп.1 </t>
  </si>
  <si>
    <t>тел. (495)518-61-68; (926)874-43-39</t>
  </si>
  <si>
    <t>email: td@td-donna.ru</t>
  </si>
  <si>
    <t>сайт:  www.td-donna.ru</t>
  </si>
  <si>
    <t>LAURA</t>
  </si>
  <si>
    <t>CARA</t>
  </si>
  <si>
    <t>PARIS</t>
  </si>
  <si>
    <t>PANTERA RED</t>
  </si>
  <si>
    <t>наим/разм</t>
  </si>
  <si>
    <t>88-92</t>
  </si>
  <si>
    <t>92-96</t>
  </si>
  <si>
    <t>96-100</t>
  </si>
  <si>
    <t>100-104</t>
  </si>
  <si>
    <t>104-108</t>
  </si>
  <si>
    <t>108-112</t>
  </si>
  <si>
    <t>112-116</t>
  </si>
  <si>
    <t>окружность бедер</t>
  </si>
  <si>
    <t>56-62</t>
  </si>
  <si>
    <t>64-74</t>
  </si>
  <si>
    <t>76-84</t>
  </si>
  <si>
    <t>84-92</t>
  </si>
  <si>
    <t>92-98</t>
  </si>
  <si>
    <t>98-104</t>
  </si>
  <si>
    <t>104-110</t>
  </si>
  <si>
    <t>окружность талии</t>
  </si>
  <si>
    <t>сорочки</t>
  </si>
  <si>
    <t>158-164</t>
  </si>
  <si>
    <t>164-170</t>
  </si>
  <si>
    <t>176-182</t>
  </si>
  <si>
    <t>рост</t>
  </si>
  <si>
    <t>86-90</t>
  </si>
  <si>
    <t>90-94</t>
  </si>
  <si>
    <t>94-98</t>
  </si>
  <si>
    <t>98-102</t>
  </si>
  <si>
    <t>102-106</t>
  </si>
  <si>
    <t>106-110</t>
  </si>
  <si>
    <t>110-114</t>
  </si>
  <si>
    <t>окружность над грудью</t>
  </si>
  <si>
    <t>пижамы</t>
  </si>
  <si>
    <t>штаны</t>
  </si>
  <si>
    <t>65(64-68)</t>
  </si>
  <si>
    <t>88-90</t>
  </si>
  <si>
    <t>90-92</t>
  </si>
  <si>
    <t>92-94</t>
  </si>
  <si>
    <t>70(68-72)</t>
  </si>
  <si>
    <t>82-84</t>
  </si>
  <si>
    <t>84-86</t>
  </si>
  <si>
    <t>86-88</t>
  </si>
  <si>
    <t>94-96</t>
  </si>
  <si>
    <t>75(73-77)</t>
  </si>
  <si>
    <t>87-89</t>
  </si>
  <si>
    <t>89-91</t>
  </si>
  <si>
    <t>91-93</t>
  </si>
  <si>
    <t>93-95</t>
  </si>
  <si>
    <t>95-97</t>
  </si>
  <si>
    <t>97-99</t>
  </si>
  <si>
    <t>99-101</t>
  </si>
  <si>
    <t>80(78-82)</t>
  </si>
  <si>
    <t>96-98</t>
  </si>
  <si>
    <t>98-100</t>
  </si>
  <si>
    <t>100-102</t>
  </si>
  <si>
    <t>102-104</t>
  </si>
  <si>
    <t>104-106</t>
  </si>
  <si>
    <t>85(83-87)</t>
  </si>
  <si>
    <t>101-103</t>
  </si>
  <si>
    <t>103-105</t>
  </si>
  <si>
    <t>105-107</t>
  </si>
  <si>
    <t>107-109</t>
  </si>
  <si>
    <t>109-111</t>
  </si>
  <si>
    <t>90(88-92)</t>
  </si>
  <si>
    <t>106-108</t>
  </si>
  <si>
    <t>108-110</t>
  </si>
  <si>
    <t>110-112</t>
  </si>
  <si>
    <t>112-114</t>
  </si>
  <si>
    <t>114-116</t>
  </si>
  <si>
    <t>95(93-95)</t>
  </si>
  <si>
    <t>111-113</t>
  </si>
  <si>
    <t>113-115</t>
  </si>
  <si>
    <t>115-117</t>
  </si>
  <si>
    <t>NELLY</t>
  </si>
  <si>
    <t>IRINA</t>
  </si>
  <si>
    <t>VENUS</t>
  </si>
  <si>
    <t>ROZI</t>
  </si>
  <si>
    <t>KALINA</t>
  </si>
  <si>
    <t>WIERA</t>
  </si>
  <si>
    <t>RAISA</t>
  </si>
  <si>
    <t>EVITA</t>
  </si>
  <si>
    <t>ALIS</t>
  </si>
  <si>
    <t>OLIVIA</t>
  </si>
  <si>
    <t>Хорошая емкая чашка на базе полупоролона(сочетание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косточка.Трусики и стринги кружево в сочетании с вискозой.</t>
  </si>
  <si>
    <t>Чашка на базе поролона(основа модель КАРЕН).Очень домашняя "уютная"чашка.Грудь выглядит круглой.Изнутри хлопок.Боковая косточка.Трусики и стринги сочетание вискозы и кружева.</t>
  </si>
  <si>
    <t>Игривая,фривольная моделька.Съмные бретели.Изнутри хлопок.Открытая форма,чашка из 3-х частей,грудь смотрится кругленькой.Шорты все в рюшечку.Стринги как на фото.Отлично в подарок .</t>
  </si>
  <si>
    <t>Сочетание цвета и кроя  понравится любительницам изысканных моделей.Чашка из 3-х частей,съёмные бретели.Шорты и стринги полиамид.</t>
  </si>
  <si>
    <t>Шикарная открытая модель на крепкую,налитую грудь.Съёмные бретели.Полностью из натуральных материалов.Глубокий красивый красный цвет.Трусики и стринги с вискозой.</t>
  </si>
  <si>
    <t>Хорошая поддержка даже в размере .Делает грудь высокой.Боковая косточка,изнутри хлопок.Трусики сочетание вискозы и кружева</t>
  </si>
  <si>
    <t>Модель поролон на большие полноты.Швы на чашке расположены так,что бы грудь чувствовала себя удобно.Кругленькая форма.Трусики сочетание вискозы и кружева</t>
  </si>
  <si>
    <t>Хорошая  полная чашка,съёмные бретели.Высокий вертикальный шов по кпужеву создает форму круглой груди.за счёт стандартного пуш-апа грудь смотрится как яблочко.Трусики и стринги с вискозой.</t>
  </si>
  <si>
    <t>Чашка на базе поролон,(основа модель  Рита).Изнутри хлопок.Идеально повторяет форму груди,хорошая поддержка(грудь смотрится "высокой").Высокий стан,боковая косточка.Комфортная "уютная чашка".Трусики и стринги сочетание вискозы и кружева.</t>
  </si>
  <si>
    <t>Хорошая емкая чашка на базе полупоролона(сочетание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косточка.Цвет ,как на фото насыщенный темно-голубой.Трусики и стринги кружево в сочетании с вискозой.</t>
  </si>
  <si>
    <t>Хорошая емкая чашка на базе полупоролона(сочетание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косточка.Цвет молочный+нежные розочки цвета "пепел розы".Трусики и стринги кружево в сочетании с вискозой.</t>
  </si>
  <si>
    <t>Хорошая емкая чашка на базе полупоролона(сочетание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косточка.Объемное кружево.Трусики и стринги кружево в сочетании с вискозой.</t>
  </si>
  <si>
    <t>Чашка софт .Модель" на лето",как называют её покупательницы.Высокий стан(перемычка между чашками),шов по чашечке переходящий в лямку.За счёт этого  грудь перемещается вперёд и в декольте,получается "королевский стан".Боковая косточка.Трусики и стринги кружево с вискозой.Цвет экри с кружевом темно-синего цвета.</t>
  </si>
  <si>
    <t>Чашка на базе поролон,(основа модель  Рита).Изнутри хлопок.Идеально повторяет форму груди,хорошая поддержка(грудь смотрится "высокой").Высокий стан,боковая косточка.Комфортная "уютная чашка".Сочетание сочного чернильного синего и ярко-голубого.Трусики и стринги сочетание вискозы и кружева.</t>
  </si>
  <si>
    <t>Сочетание темно-серого и белого.Ткань иммитация джинсовой.Форма чашки кругленькая.Изящные стринги .Нарядная модель.</t>
  </si>
  <si>
    <t>LIDIA</t>
  </si>
  <si>
    <t>BLUES</t>
  </si>
  <si>
    <t>MILA</t>
  </si>
  <si>
    <t>Чашка софт .Модель" на лето",как называют её покупательницы.Высокий стан(перемычка между чашками),шов по чашечке переходящий в лямку.За счёт этого  грудь перемещается вперёд и в декольте,получается "королевский стан".Боковая косточка.Трусики и стринги кружево с вискозой.Цвет экри с  итальянским кружевом нежно-бирюзового цвета.</t>
  </si>
  <si>
    <t>Чашка  КИКИ- легкая летняя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платья.Трусики и стринги  сочетание кружева и вискозы.Яркий васильковый цвет принта.</t>
  </si>
  <si>
    <t>Чашка  КИКИ- легкая летняя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платья.Трусики и стринги  сочетание кружева ивискозы.</t>
  </si>
  <si>
    <t>SANDRA</t>
  </si>
  <si>
    <t>MARI</t>
  </si>
  <si>
    <t>Чашка  КИКИ- легкая 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платья.Трусики и стринги  сочетание кружева ивискозы.</t>
  </si>
  <si>
    <t>Хорошая емкая чашка на базе полупоролона(сочетание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косточка.Цвет ,кружевных цветочков яркий..Трусики и стринги кружево в сочетании с вискозой.</t>
  </si>
  <si>
    <t>Чашка  КИКИ- легкая 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платья.Очень красивая обьемная вышивка.БОГАТОЕ КРУЖЕВО,Трусики и стринги  сочетание кружева ивискозы.</t>
  </si>
  <si>
    <t>EWA</t>
  </si>
  <si>
    <t>HANA</t>
  </si>
  <si>
    <t>LILY</t>
  </si>
  <si>
    <t>PALOMA</t>
  </si>
  <si>
    <t>SISI</t>
  </si>
  <si>
    <t>CARMEN</t>
  </si>
  <si>
    <t>VIOLA</t>
  </si>
  <si>
    <t>Бюстгальтер большой сшит на базе чашки-полупоролон.Очень красивое нежное кружево,хорошая поддержка!!!</t>
  </si>
  <si>
    <t>Чашка на базе поролон,(основа модель  KAREN).Изнутри хлопок.Идеально повторяет форму груди,хорошая поддержка(грудь смотрится "высокой").Высокий стан,боковая косточка.Комфортная "уютная чашка".Трусики и стринги сочетание вискозы и кружева.</t>
  </si>
  <si>
    <t>SOFIA</t>
  </si>
  <si>
    <t>BELLA</t>
  </si>
  <si>
    <t>SKY</t>
  </si>
  <si>
    <t>Чашка на фото справа основа,  как чашка  КИКИ- легкая летняя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платья.Трусики и стринги  сочетание кружева и полиамида.</t>
  </si>
  <si>
    <t>MILENA</t>
  </si>
  <si>
    <t>FIORE</t>
  </si>
  <si>
    <t>Чашка  Ева- легкая  конструкция  на стандартные полноты.Изнутри хлопок.Универсальная чашка.Съемные лямочки.Соблазнительное декольте  за счёт низкого стана позволяет носить эту модель под  блузы и рубашки с глубоким вырезом,съёмные лямки под открытые платья.Трусики и стринги  сочетание кружева ивискозы.</t>
  </si>
  <si>
    <t xml:space="preserve">DAYSI </t>
  </si>
  <si>
    <t>MELODY</t>
  </si>
  <si>
    <t xml:space="preserve">CHANTAL </t>
  </si>
  <si>
    <t>Шикарный корсет  без коррекции  на женщин любого возраста.Чашка на поролоне,дуюляж хлопок.Стринги Хлопок(ластовичка),кружево и сеточка.</t>
  </si>
  <si>
    <t>CANDY</t>
  </si>
  <si>
    <t>KIKI</t>
  </si>
  <si>
    <t>Хорошая форма на любую грудь в размерах стандарт,низкий стан ,съемные бретели,чашка из 3-х частей делает грудь кругленькой,пуш-ап сбоку сближает грудь в соблазнительное декольте.В комплекте трусики,стринги )</t>
  </si>
  <si>
    <t>LUNA</t>
  </si>
  <si>
    <t>Очень открытая чашка.по краю обрамлена кружевом.Идеально смотрится на крепкой груди.Пуш-ап сбоку смещает грудь кнутри в соблазнительное декольте.Сьемные бретели.Идеально под одежду с глубоким вырезом.Трусики и стринги сочетание вискозы и кружева.</t>
  </si>
  <si>
    <t>KATIE</t>
  </si>
  <si>
    <t>FLAVIA</t>
  </si>
  <si>
    <t>Очень милая моделька во французком стиле.Шов по чашке переходящий в лямку,съемные бретели.ГладкаЯ модель идеально  под одежду из тонких полотен.Для любительниц высокой девичьей остренькой груди.шортики и стринги с вискозой.</t>
  </si>
  <si>
    <t>MIA</t>
  </si>
  <si>
    <t>Хорошая форма на любую грудь в размерах стандарт,низкий стан ,съемные бретели,чашка из 3-х частей делает грудь кругленькой,пуш-ап сбоку сближает грудь в соблазнительное декольте.В комплекте трусики,стринги и пояс(гладкий пояс актуально на теплое время в офис)</t>
  </si>
  <si>
    <t>ANDREA</t>
  </si>
  <si>
    <t>DONNA 2014</t>
  </si>
  <si>
    <t>ISABELLA</t>
  </si>
  <si>
    <t xml:space="preserve">LAURA </t>
  </si>
  <si>
    <t xml:space="preserve">REGINA </t>
  </si>
  <si>
    <t>SELENA</t>
  </si>
  <si>
    <t>Хорошая емкая чашка на базе поролона(сочетание поролона и кружева),изнутри дублирована хлопком.Делает грудь кругленькой и высокой,собирая в соблазнительное декольте.Хорошая поддержка.Боковая косточка.Цвет ,кружевных цветочков яркий..Трусики и стринги кружево в сочетании с вискозой.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</si>
</sst>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6"/>
      <color rgb="FF00B0F0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8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double">
        <color rgb="FF3F3F3F"/>
      </bottom>
      <diagonal/>
    </border>
  </borders>
  <cellStyleXfs count="8">
    <xf numFmtId="0" fontId="0" fillId="0" borderId="0"/>
    <xf numFmtId="0" fontId="5" fillId="2" borderId="0" applyNumberFormat="0" applyBorder="0" applyAlignment="0" applyProtection="0"/>
    <xf numFmtId="0" fontId="6" fillId="3" borderId="5" applyNumberFormat="0" applyAlignment="0" applyProtection="0"/>
    <xf numFmtId="0" fontId="7" fillId="4" borderId="6" applyNumberFormat="0" applyAlignment="0" applyProtection="0"/>
    <xf numFmtId="0" fontId="8" fillId="5" borderId="0" applyNumberFormat="0" applyBorder="0" applyAlignment="0" applyProtection="0"/>
    <xf numFmtId="0" fontId="4" fillId="6" borderId="7" applyNumberFormat="0" applyFont="0" applyAlignment="0" applyProtection="0"/>
    <xf numFmtId="0" fontId="9" fillId="7" borderId="0" applyNumberFormat="0" applyBorder="0" applyAlignment="0" applyProtection="0"/>
    <xf numFmtId="0" fontId="19" fillId="15" borderId="0" applyNumberFormat="0" applyBorder="0" applyAlignment="0" applyProtection="0"/>
  </cellStyleXfs>
  <cellXfs count="105">
    <xf numFmtId="0" fontId="0" fillId="0" borderId="0" xfId="0"/>
    <xf numFmtId="0" fontId="7" fillId="4" borderId="6" xfId="3" applyAlignment="1">
      <alignment horizontal="center" vertical="center"/>
    </xf>
    <xf numFmtId="0" fontId="7" fillId="4" borderId="6" xfId="3"/>
    <xf numFmtId="0" fontId="10" fillId="4" borderId="6" xfId="3" applyFont="1" applyAlignment="1">
      <alignment horizontal="center" vertical="center"/>
    </xf>
    <xf numFmtId="0" fontId="7" fillId="4" borderId="8" xfId="3" applyBorder="1" applyAlignment="1">
      <alignment horizontal="center" vertical="center"/>
    </xf>
    <xf numFmtId="0" fontId="4" fillId="8" borderId="9" xfId="5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4" fillId="8" borderId="10" xfId="5" applyFont="1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4" fillId="9" borderId="10" xfId="5" applyFont="1" applyFill="1" applyBorder="1" applyAlignment="1">
      <alignment horizontal="center" vertical="center"/>
    </xf>
    <xf numFmtId="0" fontId="5" fillId="9" borderId="10" xfId="1" applyFill="1" applyBorder="1" applyAlignment="1">
      <alignment horizontal="center" vertical="center"/>
    </xf>
    <xf numFmtId="0" fontId="5" fillId="9" borderId="11" xfId="1" applyFill="1" applyBorder="1" applyAlignment="1">
      <alignment horizontal="center" vertical="center"/>
    </xf>
    <xf numFmtId="0" fontId="5" fillId="9" borderId="2" xfId="1" applyFill="1" applyBorder="1" applyAlignment="1">
      <alignment horizontal="center" vertical="center"/>
    </xf>
    <xf numFmtId="0" fontId="11" fillId="9" borderId="2" xfId="1" applyFont="1" applyFill="1" applyBorder="1"/>
    <xf numFmtId="0" fontId="5" fillId="9" borderId="2" xfId="1" applyFill="1" applyBorder="1"/>
    <xf numFmtId="0" fontId="4" fillId="9" borderId="2" xfId="5" applyFont="1" applyFill="1" applyBorder="1"/>
    <xf numFmtId="0" fontId="11" fillId="5" borderId="2" xfId="4" applyFont="1" applyBorder="1" applyAlignment="1">
      <alignment horizontal="center" vertical="center"/>
    </xf>
    <xf numFmtId="0" fontId="11" fillId="5" borderId="3" xfId="4" applyFont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5" fillId="9" borderId="4" xfId="1" applyFill="1" applyBorder="1" applyAlignment="1">
      <alignment horizontal="center" vertical="center"/>
    </xf>
    <xf numFmtId="0" fontId="11" fillId="5" borderId="2" xfId="4" applyFont="1" applyBorder="1"/>
    <xf numFmtId="0" fontId="7" fillId="4" borderId="2" xfId="3" applyBorder="1"/>
    <xf numFmtId="0" fontId="0" fillId="8" borderId="2" xfId="0" applyFill="1" applyBorder="1"/>
    <xf numFmtId="0" fontId="5" fillId="8" borderId="10" xfId="1" applyFill="1" applyBorder="1" applyAlignment="1">
      <alignment horizontal="center" vertical="center"/>
    </xf>
    <xf numFmtId="0" fontId="5" fillId="8" borderId="11" xfId="1" applyFill="1" applyBorder="1" applyAlignment="1">
      <alignment horizontal="center" vertical="center"/>
    </xf>
    <xf numFmtId="0" fontId="5" fillId="8" borderId="2" xfId="1" applyFill="1" applyBorder="1" applyAlignment="1">
      <alignment horizontal="center" vertical="center"/>
    </xf>
    <xf numFmtId="0" fontId="5" fillId="8" borderId="4" xfId="1" applyFill="1" applyBorder="1" applyAlignment="1">
      <alignment horizontal="center" vertical="center"/>
    </xf>
    <xf numFmtId="0" fontId="4" fillId="8" borderId="2" xfId="5" applyFont="1" applyFill="1" applyBorder="1"/>
    <xf numFmtId="0" fontId="11" fillId="8" borderId="3" xfId="4" applyFont="1" applyFill="1" applyBorder="1" applyAlignment="1">
      <alignment horizontal="center" vertical="center"/>
    </xf>
    <xf numFmtId="0" fontId="11" fillId="8" borderId="2" xfId="4" applyFont="1" applyFill="1" applyBorder="1"/>
    <xf numFmtId="0" fontId="5" fillId="8" borderId="2" xfId="1" applyFill="1" applyBorder="1"/>
    <xf numFmtId="0" fontId="0" fillId="9" borderId="10" xfId="0" applyFill="1" applyBorder="1" applyAlignment="1">
      <alignment horizontal="center" vertical="center"/>
    </xf>
    <xf numFmtId="0" fontId="11" fillId="8" borderId="2" xfId="1" applyFont="1" applyFill="1" applyBorder="1"/>
    <xf numFmtId="0" fontId="11" fillId="8" borderId="2" xfId="4" applyFont="1" applyFill="1" applyBorder="1" applyAlignment="1">
      <alignment horizontal="center" vertical="center"/>
    </xf>
    <xf numFmtId="0" fontId="12" fillId="4" borderId="6" xfId="3" applyFont="1" applyAlignment="1">
      <alignment horizontal="center" vertical="center"/>
    </xf>
    <xf numFmtId="0" fontId="0" fillId="10" borderId="0" xfId="0" applyFill="1"/>
    <xf numFmtId="0" fontId="0" fillId="11" borderId="2" xfId="0" applyFill="1" applyBorder="1"/>
    <xf numFmtId="0" fontId="0" fillId="0" borderId="2" xfId="0" applyFill="1" applyBorder="1"/>
    <xf numFmtId="0" fontId="0" fillId="12" borderId="2" xfId="0" applyFill="1" applyBorder="1"/>
    <xf numFmtId="0" fontId="0" fillId="0" borderId="2" xfId="0" applyBorder="1"/>
    <xf numFmtId="0" fontId="0" fillId="13" borderId="2" xfId="0" applyFill="1" applyBorder="1"/>
    <xf numFmtId="0" fontId="13" fillId="0" borderId="6" xfId="3" applyFont="1" applyFill="1"/>
    <xf numFmtId="0" fontId="11" fillId="0" borderId="2" xfId="4" applyFont="1" applyFill="1" applyBorder="1"/>
    <xf numFmtId="0" fontId="0" fillId="0" borderId="0" xfId="0" applyFill="1"/>
    <xf numFmtId="0" fontId="0" fillId="10" borderId="12" xfId="0" applyFill="1" applyBorder="1" applyAlignment="1">
      <alignment horizontal="center"/>
    </xf>
    <xf numFmtId="0" fontId="0" fillId="0" borderId="0" xfId="0" applyAlignment="1">
      <alignment horizontal="center" vertical="distributed"/>
    </xf>
    <xf numFmtId="0" fontId="0" fillId="0" borderId="0" xfId="0"/>
    <xf numFmtId="0" fontId="6" fillId="3" borderId="5" xfId="2"/>
    <xf numFmtId="0" fontId="0" fillId="0" borderId="0" xfId="0"/>
    <xf numFmtId="0" fontId="0" fillId="0" borderId="0" xfId="0"/>
    <xf numFmtId="0" fontId="0" fillId="0" borderId="0" xfId="0" applyAlignment="1">
      <alignment horizontal="center" vertical="distributed"/>
    </xf>
    <xf numFmtId="0" fontId="0" fillId="0" borderId="12" xfId="0" applyBorder="1" applyAlignment="1">
      <alignment horizontal="center"/>
    </xf>
    <xf numFmtId="0" fontId="0" fillId="0" borderId="0" xfId="0"/>
    <xf numFmtId="0" fontId="0" fillId="0" borderId="0" xfId="0"/>
    <xf numFmtId="0" fontId="11" fillId="14" borderId="2" xfId="4" applyFont="1" applyFill="1" applyBorder="1" applyAlignment="1">
      <alignment horizontal="center" vertical="center"/>
    </xf>
    <xf numFmtId="0" fontId="11" fillId="14" borderId="3" xfId="4" applyFont="1" applyFill="1" applyBorder="1" applyAlignment="1">
      <alignment horizontal="center" vertical="center"/>
    </xf>
    <xf numFmtId="0" fontId="0" fillId="14" borderId="0" xfId="0" applyFill="1" applyAlignment="1">
      <alignment horizontal="center"/>
    </xf>
    <xf numFmtId="0" fontId="0" fillId="0" borderId="0" xfId="0"/>
    <xf numFmtId="0" fontId="0" fillId="0" borderId="0" xfId="0"/>
    <xf numFmtId="0" fontId="3" fillId="8" borderId="10" xfId="1" applyFont="1" applyFill="1" applyBorder="1" applyAlignment="1">
      <alignment horizontal="center" vertical="center"/>
    </xf>
    <xf numFmtId="0" fontId="3" fillId="9" borderId="10" xfId="1" applyFont="1" applyFill="1" applyBorder="1" applyAlignment="1">
      <alignment horizontal="center" vertical="center"/>
    </xf>
    <xf numFmtId="0" fontId="3" fillId="9" borderId="2" xfId="1" applyFont="1" applyFill="1" applyBorder="1"/>
    <xf numFmtId="0" fontId="3" fillId="9" borderId="11" xfId="1" applyFont="1" applyFill="1" applyBorder="1" applyAlignment="1">
      <alignment horizontal="center" vertical="center"/>
    </xf>
    <xf numFmtId="0" fontId="3" fillId="9" borderId="2" xfId="1" applyFont="1" applyFill="1" applyBorder="1" applyAlignment="1">
      <alignment horizontal="center" vertical="center"/>
    </xf>
    <xf numFmtId="0" fontId="3" fillId="8" borderId="4" xfId="1" applyFont="1" applyFill="1" applyBorder="1" applyAlignment="1">
      <alignment horizontal="center" vertical="center"/>
    </xf>
    <xf numFmtId="0" fontId="0" fillId="0" borderId="0" xfId="0"/>
    <xf numFmtId="0" fontId="14" fillId="9" borderId="10" xfId="1" applyFont="1" applyFill="1" applyBorder="1" applyAlignment="1">
      <alignment horizontal="center" vertical="center"/>
    </xf>
    <xf numFmtId="0" fontId="0" fillId="0" borderId="0" xfId="0"/>
    <xf numFmtId="0" fontId="3" fillId="8" borderId="11" xfId="1" applyFont="1" applyFill="1" applyBorder="1" applyAlignment="1">
      <alignment horizontal="center" vertical="center"/>
    </xf>
    <xf numFmtId="0" fontId="3" fillId="8" borderId="2" xfId="1" applyFont="1" applyFill="1" applyBorder="1" applyAlignment="1">
      <alignment horizontal="center" vertical="center"/>
    </xf>
    <xf numFmtId="0" fontId="2" fillId="9" borderId="2" xfId="1" applyFont="1" applyFill="1" applyBorder="1"/>
    <xf numFmtId="0" fontId="0" fillId="9" borderId="2" xfId="5" applyFont="1" applyFill="1" applyBorder="1"/>
    <xf numFmtId="0" fontId="3" fillId="9" borderId="4" xfId="1" applyFont="1" applyFill="1" applyBorder="1" applyAlignment="1">
      <alignment horizontal="center" vertical="center"/>
    </xf>
    <xf numFmtId="0" fontId="11" fillId="8" borderId="10" xfId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5" fillId="0" borderId="0" xfId="0" applyFont="1" applyAlignment="1">
      <alignment horizontal="center"/>
    </xf>
    <xf numFmtId="0" fontId="0" fillId="0" borderId="0" xfId="0"/>
    <xf numFmtId="0" fontId="9" fillId="9" borderId="10" xfId="6" applyFill="1" applyBorder="1" applyAlignment="1">
      <alignment horizontal="center" vertical="center"/>
    </xf>
    <xf numFmtId="0" fontId="8" fillId="5" borderId="2" xfId="4" applyBorder="1"/>
    <xf numFmtId="0" fontId="4" fillId="9" borderId="7" xfId="5" applyFont="1" applyFill="1"/>
    <xf numFmtId="0" fontId="0" fillId="0" borderId="0" xfId="0"/>
    <xf numFmtId="0" fontId="15" fillId="0" borderId="0" xfId="0" applyFont="1" applyAlignment="1">
      <alignment horizontal="center"/>
    </xf>
    <xf numFmtId="0" fontId="7" fillId="8" borderId="2" xfId="3" applyFill="1" applyBorder="1"/>
    <xf numFmtId="0" fontId="14" fillId="8" borderId="10" xfId="1" applyFont="1" applyFill="1" applyBorder="1" applyAlignment="1">
      <alignment horizontal="center" vertical="center"/>
    </xf>
    <xf numFmtId="0" fontId="16" fillId="4" borderId="6" xfId="3" applyFont="1" applyAlignment="1">
      <alignment horizontal="center" vertical="center"/>
    </xf>
    <xf numFmtId="0" fontId="0" fillId="0" borderId="0" xfId="0"/>
    <xf numFmtId="0" fontId="0" fillId="8" borderId="0" xfId="0" applyFill="1"/>
    <xf numFmtId="0" fontId="18" fillId="8" borderId="10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distributed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7" fillId="0" borderId="12" xfId="0" applyFont="1" applyBorder="1" applyAlignment="1"/>
    <xf numFmtId="0" fontId="9" fillId="8" borderId="10" xfId="6" applyFill="1" applyBorder="1" applyAlignment="1">
      <alignment horizontal="center" vertical="center"/>
    </xf>
    <xf numFmtId="0" fontId="1" fillId="5" borderId="3" xfId="4" applyFont="1" applyBorder="1" applyAlignment="1">
      <alignment horizontal="center" vertical="center"/>
    </xf>
    <xf numFmtId="0" fontId="1" fillId="14" borderId="3" xfId="7" applyFont="1" applyFill="1" applyBorder="1" applyAlignment="1">
      <alignment horizontal="center" vertical="center"/>
    </xf>
    <xf numFmtId="0" fontId="20" fillId="8" borderId="10" xfId="5" applyFont="1" applyFill="1" applyBorder="1" applyAlignment="1">
      <alignment horizontal="center" vertical="center"/>
    </xf>
    <xf numFmtId="0" fontId="0" fillId="0" borderId="0" xfId="0" applyAlignment="1">
      <alignment horizontal="center" vertical="distributed"/>
    </xf>
    <xf numFmtId="0" fontId="6" fillId="3" borderId="5" xfId="2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5" fillId="0" borderId="0" xfId="0" applyFont="1" applyAlignment="1">
      <alignment horizontal="center"/>
    </xf>
  </cellXfs>
  <cellStyles count="8">
    <cellStyle name="40% - Акцент3" xfId="1" builtinId="39"/>
    <cellStyle name="Вычисление" xfId="2" builtinId="22"/>
    <cellStyle name="Контрольная ячейка" xfId="3" builtinId="23"/>
    <cellStyle name="Нейтральный" xfId="4" builtinId="28" customBuiltin="1"/>
    <cellStyle name="Обычный" xfId="0" builtinId="0"/>
    <cellStyle name="Плохой" xfId="7" builtinId="27"/>
    <cellStyle name="Примечание" xfId="5" builtinId="10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677</xdr:row>
      <xdr:rowOff>19050</xdr:rowOff>
    </xdr:from>
    <xdr:to>
      <xdr:col>0</xdr:col>
      <xdr:colOff>2371724</xdr:colOff>
      <xdr:row>690</xdr:row>
      <xdr:rowOff>247650</xdr:rowOff>
    </xdr:to>
    <xdr:pic>
      <xdr:nvPicPr>
        <xdr:cNvPr id="1764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7443250"/>
          <a:ext cx="2371724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692</xdr:row>
      <xdr:rowOff>19050</xdr:rowOff>
    </xdr:from>
    <xdr:to>
      <xdr:col>0</xdr:col>
      <xdr:colOff>2276475</xdr:colOff>
      <xdr:row>705</xdr:row>
      <xdr:rowOff>161925</xdr:rowOff>
    </xdr:to>
    <xdr:pic>
      <xdr:nvPicPr>
        <xdr:cNvPr id="1764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0634125"/>
          <a:ext cx="2276475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707</xdr:row>
      <xdr:rowOff>0</xdr:rowOff>
    </xdr:from>
    <xdr:to>
      <xdr:col>0</xdr:col>
      <xdr:colOff>2619375</xdr:colOff>
      <xdr:row>720</xdr:row>
      <xdr:rowOff>57150</xdr:rowOff>
    </xdr:to>
    <xdr:pic>
      <xdr:nvPicPr>
        <xdr:cNvPr id="1764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26987300"/>
          <a:ext cx="260985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722</xdr:row>
      <xdr:rowOff>19050</xdr:rowOff>
    </xdr:from>
    <xdr:to>
      <xdr:col>1</xdr:col>
      <xdr:colOff>0</xdr:colOff>
      <xdr:row>735</xdr:row>
      <xdr:rowOff>371475</xdr:rowOff>
    </xdr:to>
    <xdr:pic>
      <xdr:nvPicPr>
        <xdr:cNvPr id="17647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36636125"/>
          <a:ext cx="2628900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0</xdr:col>
      <xdr:colOff>2428875</xdr:colOff>
      <xdr:row>750</xdr:row>
      <xdr:rowOff>171450</xdr:rowOff>
    </xdr:to>
    <xdr:pic>
      <xdr:nvPicPr>
        <xdr:cNvPr id="17648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39846050"/>
          <a:ext cx="24288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752</xdr:row>
      <xdr:rowOff>9525</xdr:rowOff>
    </xdr:from>
    <xdr:to>
      <xdr:col>0</xdr:col>
      <xdr:colOff>2371725</xdr:colOff>
      <xdr:row>765</xdr:row>
      <xdr:rowOff>171450</xdr:rowOff>
    </xdr:to>
    <xdr:pic>
      <xdr:nvPicPr>
        <xdr:cNvPr id="17652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2199975"/>
          <a:ext cx="23717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662</xdr:row>
      <xdr:rowOff>19049</xdr:rowOff>
    </xdr:from>
    <xdr:to>
      <xdr:col>0</xdr:col>
      <xdr:colOff>2390775</xdr:colOff>
      <xdr:row>675</xdr:row>
      <xdr:rowOff>228599</xdr:rowOff>
    </xdr:to>
    <xdr:pic>
      <xdr:nvPicPr>
        <xdr:cNvPr id="17655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07661074"/>
          <a:ext cx="238125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647</xdr:row>
      <xdr:rowOff>19049</xdr:rowOff>
    </xdr:from>
    <xdr:to>
      <xdr:col>0</xdr:col>
      <xdr:colOff>2600325</xdr:colOff>
      <xdr:row>660</xdr:row>
      <xdr:rowOff>400049</xdr:rowOff>
    </xdr:to>
    <xdr:pic>
      <xdr:nvPicPr>
        <xdr:cNvPr id="17656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104174924"/>
          <a:ext cx="2590800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617</xdr:row>
      <xdr:rowOff>9525</xdr:rowOff>
    </xdr:from>
    <xdr:to>
      <xdr:col>1</xdr:col>
      <xdr:colOff>9525</xdr:colOff>
      <xdr:row>629</xdr:row>
      <xdr:rowOff>76200</xdr:rowOff>
    </xdr:to>
    <xdr:pic>
      <xdr:nvPicPr>
        <xdr:cNvPr id="17658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90306525"/>
          <a:ext cx="2638425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632</xdr:row>
      <xdr:rowOff>28575</xdr:rowOff>
    </xdr:from>
    <xdr:to>
      <xdr:col>1</xdr:col>
      <xdr:colOff>0</xdr:colOff>
      <xdr:row>645</xdr:row>
      <xdr:rowOff>219075</xdr:rowOff>
    </xdr:to>
    <xdr:pic>
      <xdr:nvPicPr>
        <xdr:cNvPr id="17659" name="Рисунок 3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" y="100660200"/>
          <a:ext cx="26098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572</xdr:row>
      <xdr:rowOff>9524</xdr:rowOff>
    </xdr:from>
    <xdr:to>
      <xdr:col>1</xdr:col>
      <xdr:colOff>0</xdr:colOff>
      <xdr:row>585</xdr:row>
      <xdr:rowOff>171449</xdr:rowOff>
    </xdr:to>
    <xdr:pic>
      <xdr:nvPicPr>
        <xdr:cNvPr id="17663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90735149"/>
          <a:ext cx="2628900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9525</xdr:rowOff>
    </xdr:from>
    <xdr:to>
      <xdr:col>0</xdr:col>
      <xdr:colOff>2562225</xdr:colOff>
      <xdr:row>600</xdr:row>
      <xdr:rowOff>66675</xdr:rowOff>
    </xdr:to>
    <xdr:pic>
      <xdr:nvPicPr>
        <xdr:cNvPr id="17664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3419950"/>
          <a:ext cx="256222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602</xdr:row>
      <xdr:rowOff>19050</xdr:rowOff>
    </xdr:from>
    <xdr:to>
      <xdr:col>0</xdr:col>
      <xdr:colOff>2600325</xdr:colOff>
      <xdr:row>613</xdr:row>
      <xdr:rowOff>57150</xdr:rowOff>
    </xdr:to>
    <xdr:pic>
      <xdr:nvPicPr>
        <xdr:cNvPr id="17665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93678375"/>
          <a:ext cx="2600325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2619375</xdr:colOff>
      <xdr:row>525</xdr:row>
      <xdr:rowOff>152400</xdr:rowOff>
    </xdr:to>
    <xdr:pic>
      <xdr:nvPicPr>
        <xdr:cNvPr id="17666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69380100"/>
          <a:ext cx="261937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527</xdr:row>
      <xdr:rowOff>28575</xdr:rowOff>
    </xdr:from>
    <xdr:to>
      <xdr:col>0</xdr:col>
      <xdr:colOff>2552700</xdr:colOff>
      <xdr:row>540</xdr:row>
      <xdr:rowOff>123825</xdr:rowOff>
    </xdr:to>
    <xdr:pic>
      <xdr:nvPicPr>
        <xdr:cNvPr id="17667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2856725"/>
          <a:ext cx="255270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19049</xdr:rowOff>
    </xdr:from>
    <xdr:to>
      <xdr:col>0</xdr:col>
      <xdr:colOff>2486025</xdr:colOff>
      <xdr:row>510</xdr:row>
      <xdr:rowOff>314324</xdr:rowOff>
    </xdr:to>
    <xdr:pic>
      <xdr:nvPicPr>
        <xdr:cNvPr id="17671" name="Рисунок 6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62341124"/>
          <a:ext cx="2486025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482</xdr:row>
      <xdr:rowOff>9524</xdr:rowOff>
    </xdr:from>
    <xdr:to>
      <xdr:col>1</xdr:col>
      <xdr:colOff>9525</xdr:colOff>
      <xdr:row>495</xdr:row>
      <xdr:rowOff>447674</xdr:rowOff>
    </xdr:to>
    <xdr:pic>
      <xdr:nvPicPr>
        <xdr:cNvPr id="17672" name="Рисунок 6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62350649"/>
          <a:ext cx="263842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423</xdr:row>
      <xdr:rowOff>28575</xdr:rowOff>
    </xdr:from>
    <xdr:to>
      <xdr:col>1</xdr:col>
      <xdr:colOff>0</xdr:colOff>
      <xdr:row>436</xdr:row>
      <xdr:rowOff>161925</xdr:rowOff>
    </xdr:to>
    <xdr:pic>
      <xdr:nvPicPr>
        <xdr:cNvPr id="17673" name="Рисунок 6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43862625"/>
          <a:ext cx="262890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541</xdr:row>
      <xdr:rowOff>352424</xdr:rowOff>
    </xdr:from>
    <xdr:to>
      <xdr:col>0</xdr:col>
      <xdr:colOff>2476500</xdr:colOff>
      <xdr:row>555</xdr:row>
      <xdr:rowOff>285749</xdr:rowOff>
    </xdr:to>
    <xdr:pic>
      <xdr:nvPicPr>
        <xdr:cNvPr id="17674" name="Рисунок 6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6314299"/>
          <a:ext cx="247650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557</xdr:row>
      <xdr:rowOff>19050</xdr:rowOff>
    </xdr:from>
    <xdr:to>
      <xdr:col>0</xdr:col>
      <xdr:colOff>2419350</xdr:colOff>
      <xdr:row>570</xdr:row>
      <xdr:rowOff>180975</xdr:rowOff>
    </xdr:to>
    <xdr:pic>
      <xdr:nvPicPr>
        <xdr:cNvPr id="17675" name="Рисунок 6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79895700"/>
          <a:ext cx="2390775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438</xdr:row>
      <xdr:rowOff>9525</xdr:rowOff>
    </xdr:from>
    <xdr:to>
      <xdr:col>0</xdr:col>
      <xdr:colOff>2619375</xdr:colOff>
      <xdr:row>450</xdr:row>
      <xdr:rowOff>333375</xdr:rowOff>
    </xdr:to>
    <xdr:pic>
      <xdr:nvPicPr>
        <xdr:cNvPr id="17680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47358300"/>
          <a:ext cx="2619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2619375</xdr:colOff>
      <xdr:row>465</xdr:row>
      <xdr:rowOff>476250</xdr:rowOff>
    </xdr:to>
    <xdr:pic>
      <xdr:nvPicPr>
        <xdr:cNvPr id="17681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50930175"/>
          <a:ext cx="2619375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1</xdr:col>
      <xdr:colOff>0</xdr:colOff>
      <xdr:row>480</xdr:row>
      <xdr:rowOff>733425</xdr:rowOff>
    </xdr:to>
    <xdr:pic>
      <xdr:nvPicPr>
        <xdr:cNvPr id="17682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54683025"/>
          <a:ext cx="262890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445</xdr:row>
      <xdr:rowOff>180975</xdr:rowOff>
    </xdr:from>
    <xdr:to>
      <xdr:col>1</xdr:col>
      <xdr:colOff>971550</xdr:colOff>
      <xdr:row>450</xdr:row>
      <xdr:rowOff>400050</xdr:rowOff>
    </xdr:to>
    <xdr:pic>
      <xdr:nvPicPr>
        <xdr:cNvPr id="17683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628900" y="41624250"/>
          <a:ext cx="9715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52</xdr:col>
      <xdr:colOff>161925</xdr:colOff>
      <xdr:row>632</xdr:row>
      <xdr:rowOff>409575</xdr:rowOff>
    </xdr:from>
    <xdr:to>
      <xdr:col>55</xdr:col>
      <xdr:colOff>581025</xdr:colOff>
      <xdr:row>642</xdr:row>
      <xdr:rowOff>47625</xdr:rowOff>
    </xdr:to>
    <xdr:pic>
      <xdr:nvPicPr>
        <xdr:cNvPr id="17685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897475" y="93726000"/>
          <a:ext cx="18669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388</xdr:row>
      <xdr:rowOff>28576</xdr:rowOff>
    </xdr:from>
    <xdr:to>
      <xdr:col>0</xdr:col>
      <xdr:colOff>2600325</xdr:colOff>
      <xdr:row>399</xdr:row>
      <xdr:rowOff>285751</xdr:rowOff>
    </xdr:to>
    <xdr:pic>
      <xdr:nvPicPr>
        <xdr:cNvPr id="17687" name="Рисунок 50" descr="SANDRA.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36366451"/>
          <a:ext cx="25908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19050</xdr:rowOff>
    </xdr:from>
    <xdr:to>
      <xdr:col>1</xdr:col>
      <xdr:colOff>9525</xdr:colOff>
      <xdr:row>421</xdr:row>
      <xdr:rowOff>238125</xdr:rowOff>
    </xdr:to>
    <xdr:pic>
      <xdr:nvPicPr>
        <xdr:cNvPr id="17689" name="Рисунок 55" descr="MARI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2118300"/>
          <a:ext cx="263842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0</xdr:colOff>
      <xdr:row>304</xdr:row>
      <xdr:rowOff>180975</xdr:rowOff>
    </xdr:to>
    <xdr:pic>
      <xdr:nvPicPr>
        <xdr:cNvPr id="17691" name="Рисунок 55" descr="EW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6964025"/>
          <a:ext cx="262890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2619375</xdr:colOff>
      <xdr:row>323</xdr:row>
      <xdr:rowOff>0</xdr:rowOff>
    </xdr:to>
    <xdr:pic>
      <xdr:nvPicPr>
        <xdr:cNvPr id="17693" name="Рисунок 57" descr="HANA,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0574000"/>
          <a:ext cx="261937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341</xdr:row>
      <xdr:rowOff>161925</xdr:rowOff>
    </xdr:to>
    <xdr:pic>
      <xdr:nvPicPr>
        <xdr:cNvPr id="17695" name="Рисунок 59" descr="LILY.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4183975"/>
          <a:ext cx="262890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2619375</xdr:colOff>
      <xdr:row>361</xdr:row>
      <xdr:rowOff>342900</xdr:rowOff>
    </xdr:to>
    <xdr:pic>
      <xdr:nvPicPr>
        <xdr:cNvPr id="17697" name="Рисунок 62" descr="PALOMA.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8174950"/>
          <a:ext cx="261937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2619375</xdr:colOff>
      <xdr:row>264</xdr:row>
      <xdr:rowOff>57150</xdr:rowOff>
    </xdr:to>
    <xdr:pic>
      <xdr:nvPicPr>
        <xdr:cNvPr id="17699" name="Рисунок 63" descr="SISI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742950"/>
          <a:ext cx="261937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19050</xdr:colOff>
      <xdr:row>286</xdr:row>
      <xdr:rowOff>66675</xdr:rowOff>
    </xdr:to>
    <xdr:pic>
      <xdr:nvPicPr>
        <xdr:cNvPr id="17703" name="Рисунок 67" descr="VIOL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724900"/>
          <a:ext cx="264795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278</xdr:row>
      <xdr:rowOff>9525</xdr:rowOff>
    </xdr:from>
    <xdr:to>
      <xdr:col>5</xdr:col>
      <xdr:colOff>28575</xdr:colOff>
      <xdr:row>285</xdr:row>
      <xdr:rowOff>38100</xdr:rowOff>
    </xdr:to>
    <xdr:pic>
      <xdr:nvPicPr>
        <xdr:cNvPr id="17704" name="Рисунок 68" descr="Копия OLIVIA.TIF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752850" y="15259050"/>
          <a:ext cx="13430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200025</xdr:colOff>
      <xdr:row>280</xdr:row>
      <xdr:rowOff>95250</xdr:rowOff>
    </xdr:from>
    <xdr:to>
      <xdr:col>9</xdr:col>
      <xdr:colOff>121158</xdr:colOff>
      <xdr:row>283</xdr:row>
      <xdr:rowOff>8382</xdr:rowOff>
    </xdr:to>
    <xdr:sp macro="" textlink="">
      <xdr:nvSpPr>
        <xdr:cNvPr id="70" name="Стрелка влево 69"/>
        <xdr:cNvSpPr/>
      </xdr:nvSpPr>
      <xdr:spPr>
        <a:xfrm>
          <a:off x="5267325" y="11496675"/>
          <a:ext cx="978408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266</xdr:row>
      <xdr:rowOff>47625</xdr:rowOff>
    </xdr:from>
    <xdr:to>
      <xdr:col>0</xdr:col>
      <xdr:colOff>2619375</xdr:colOff>
      <xdr:row>286</xdr:row>
      <xdr:rowOff>171450</xdr:rowOff>
    </xdr:to>
    <xdr:pic>
      <xdr:nvPicPr>
        <xdr:cNvPr id="17707" name="Рисунок 67" descr="VIOL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3001625"/>
          <a:ext cx="261937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199</xdr:row>
      <xdr:rowOff>323850</xdr:rowOff>
    </xdr:from>
    <xdr:to>
      <xdr:col>0</xdr:col>
      <xdr:colOff>2619375</xdr:colOff>
      <xdr:row>218</xdr:row>
      <xdr:rowOff>171450</xdr:rowOff>
    </xdr:to>
    <xdr:pic>
      <xdr:nvPicPr>
        <xdr:cNvPr id="71" name="Рисунок 70" descr="SOFIA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8575" y="714375"/>
          <a:ext cx="2590800" cy="3629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352424</xdr:rowOff>
    </xdr:from>
    <xdr:to>
      <xdr:col>1</xdr:col>
      <xdr:colOff>9524</xdr:colOff>
      <xdr:row>241</xdr:row>
      <xdr:rowOff>172348</xdr:rowOff>
    </xdr:to>
    <xdr:pic>
      <xdr:nvPicPr>
        <xdr:cNvPr id="73" name="Рисунок 72" descr="BELL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4733924"/>
          <a:ext cx="2638424" cy="3963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2609850</xdr:colOff>
      <xdr:row>383</xdr:row>
      <xdr:rowOff>638175</xdr:rowOff>
    </xdr:to>
    <xdr:pic>
      <xdr:nvPicPr>
        <xdr:cNvPr id="77" name="Рисунок 65" descr="CARME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2165925"/>
          <a:ext cx="260985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314325</xdr:rowOff>
    </xdr:from>
    <xdr:to>
      <xdr:col>0</xdr:col>
      <xdr:colOff>2609850</xdr:colOff>
      <xdr:row>197</xdr:row>
      <xdr:rowOff>836692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2609850" cy="3170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2628899</xdr:colOff>
      <xdr:row>162</xdr:row>
      <xdr:rowOff>135931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5825"/>
          <a:ext cx="2628899" cy="319345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1</xdr:col>
      <xdr:colOff>9525</xdr:colOff>
      <xdr:row>181</xdr:row>
      <xdr:rowOff>147502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077700"/>
          <a:ext cx="2638424" cy="32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2628899</xdr:colOff>
      <xdr:row>121</xdr:row>
      <xdr:rowOff>67770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"/>
          <a:ext cx="2628899" cy="3506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28575</xdr:rowOff>
    </xdr:from>
    <xdr:to>
      <xdr:col>0</xdr:col>
      <xdr:colOff>2620937</xdr:colOff>
      <xdr:row>141</xdr:row>
      <xdr:rowOff>85725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0"/>
          <a:ext cx="2620937" cy="3495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2618933</xdr:colOff>
      <xdr:row>98</xdr:row>
      <xdr:rowOff>133350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5375"/>
          <a:ext cx="2618933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768</xdr:row>
      <xdr:rowOff>19049</xdr:rowOff>
    </xdr:from>
    <xdr:to>
      <xdr:col>0</xdr:col>
      <xdr:colOff>2374080</xdr:colOff>
      <xdr:row>782</xdr:row>
      <xdr:rowOff>19049</xdr:rowOff>
    </xdr:to>
    <xdr:pic>
      <xdr:nvPicPr>
        <xdr:cNvPr id="56" name="Рисунок 1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60648649"/>
          <a:ext cx="237408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783</xdr:row>
      <xdr:rowOff>9524</xdr:rowOff>
    </xdr:from>
    <xdr:to>
      <xdr:col>0</xdr:col>
      <xdr:colOff>2609850</xdr:colOff>
      <xdr:row>797</xdr:row>
      <xdr:rowOff>171450</xdr:rowOff>
    </xdr:to>
    <xdr:pic>
      <xdr:nvPicPr>
        <xdr:cNvPr id="57" name="Рисунок 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63896674"/>
          <a:ext cx="2609850" cy="3038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799</xdr:row>
      <xdr:rowOff>28575</xdr:rowOff>
    </xdr:from>
    <xdr:to>
      <xdr:col>0</xdr:col>
      <xdr:colOff>2600325</xdr:colOff>
      <xdr:row>815</xdr:row>
      <xdr:rowOff>100965</xdr:rowOff>
    </xdr:to>
    <xdr:pic>
      <xdr:nvPicPr>
        <xdr:cNvPr id="58" name="Рисунок 13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167344725"/>
          <a:ext cx="2524125" cy="312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852</xdr:row>
      <xdr:rowOff>19049</xdr:rowOff>
    </xdr:from>
    <xdr:to>
      <xdr:col>0</xdr:col>
      <xdr:colOff>2609850</xdr:colOff>
      <xdr:row>869</xdr:row>
      <xdr:rowOff>19050</xdr:rowOff>
    </xdr:to>
    <xdr:pic>
      <xdr:nvPicPr>
        <xdr:cNvPr id="60" name="Рисунок 1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71754799"/>
          <a:ext cx="2609850" cy="2895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870</xdr:row>
      <xdr:rowOff>19050</xdr:rowOff>
    </xdr:from>
    <xdr:to>
      <xdr:col>0</xdr:col>
      <xdr:colOff>2600324</xdr:colOff>
      <xdr:row>884</xdr:row>
      <xdr:rowOff>135858</xdr:rowOff>
    </xdr:to>
    <xdr:pic>
      <xdr:nvPicPr>
        <xdr:cNvPr id="63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7203100"/>
          <a:ext cx="2600324" cy="3126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885</xdr:row>
      <xdr:rowOff>352424</xdr:rowOff>
    </xdr:from>
    <xdr:to>
      <xdr:col>0</xdr:col>
      <xdr:colOff>2600324</xdr:colOff>
      <xdr:row>901</xdr:row>
      <xdr:rowOff>197360</xdr:rowOff>
    </xdr:to>
    <xdr:pic>
      <xdr:nvPicPr>
        <xdr:cNvPr id="64" name="Рисунок 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80746399"/>
          <a:ext cx="2600324" cy="3283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903</xdr:row>
      <xdr:rowOff>28575</xdr:rowOff>
    </xdr:from>
    <xdr:to>
      <xdr:col>1</xdr:col>
      <xdr:colOff>0</xdr:colOff>
      <xdr:row>917</xdr:row>
      <xdr:rowOff>19050</xdr:rowOff>
    </xdr:to>
    <xdr:pic>
      <xdr:nvPicPr>
        <xdr:cNvPr id="66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84413525"/>
          <a:ext cx="262890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352424</xdr:rowOff>
    </xdr:from>
    <xdr:to>
      <xdr:col>1</xdr:col>
      <xdr:colOff>5715</xdr:colOff>
      <xdr:row>79</xdr:row>
      <xdr:rowOff>190499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924"/>
          <a:ext cx="2634615" cy="3267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0</xdr:col>
      <xdr:colOff>2552701</xdr:colOff>
      <xdr:row>62</xdr:row>
      <xdr:rowOff>561975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42950"/>
          <a:ext cx="2552700" cy="32385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59</xdr:row>
      <xdr:rowOff>0</xdr:rowOff>
    </xdr:from>
    <xdr:ext cx="971550" cy="723900"/>
    <xdr:pic>
      <xdr:nvPicPr>
        <xdr:cNvPr id="69" name="Рисунок 4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628900" y="2847975"/>
          <a:ext cx="971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</xdr:colOff>
      <xdr:row>17</xdr:row>
      <xdr:rowOff>0</xdr:rowOff>
    </xdr:from>
    <xdr:to>
      <xdr:col>0</xdr:col>
      <xdr:colOff>2571887</xdr:colOff>
      <xdr:row>30</xdr:row>
      <xdr:rowOff>85725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90925"/>
          <a:ext cx="2571886" cy="2562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0</xdr:col>
      <xdr:colOff>2600324</xdr:colOff>
      <xdr:row>16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6"/>
          <a:ext cx="2600324" cy="2828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314324</xdr:rowOff>
    </xdr:from>
    <xdr:to>
      <xdr:col>0</xdr:col>
      <xdr:colOff>2621948</xdr:colOff>
      <xdr:row>44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274"/>
          <a:ext cx="2621948" cy="2162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917"/>
  <sheetViews>
    <sheetView tabSelected="1" topLeftCell="A729" zoomScaleNormal="100" workbookViewId="0">
      <selection activeCell="AT725" sqref="AT725"/>
    </sheetView>
  </sheetViews>
  <sheetFormatPr defaultRowHeight="15" x14ac:dyDescent="0.25"/>
  <cols>
    <col min="1" max="1" width="39.42578125" customWidth="1"/>
    <col min="2" max="2" width="18" customWidth="1"/>
    <col min="3" max="3" width="10.42578125" customWidth="1"/>
    <col min="4" max="4" width="4.7109375" customWidth="1"/>
    <col min="5" max="7" width="3.42578125" customWidth="1"/>
    <col min="8" max="8" width="5.5703125" customWidth="1"/>
    <col min="9" max="9" width="3.42578125" customWidth="1"/>
    <col min="10" max="10" width="3.28515625" customWidth="1"/>
    <col min="11" max="15" width="3.42578125" customWidth="1"/>
    <col min="16" max="16" width="5.42578125" customWidth="1"/>
    <col min="17" max="23" width="3.42578125" customWidth="1"/>
    <col min="24" max="24" width="5.85546875" customWidth="1"/>
    <col min="25" max="31" width="3.42578125" customWidth="1"/>
    <col min="32" max="32" width="5.85546875" customWidth="1"/>
    <col min="33" max="39" width="3.42578125" customWidth="1"/>
    <col min="40" max="40" width="6.85546875" customWidth="1"/>
    <col min="41" max="46" width="3.42578125" customWidth="1"/>
    <col min="47" max="47" width="7" customWidth="1"/>
    <col min="48" max="51" width="3.42578125" customWidth="1"/>
    <col min="52" max="52" width="16.42578125" customWidth="1"/>
    <col min="53" max="53" width="3.42578125" customWidth="1"/>
  </cols>
  <sheetData>
    <row r="1" spans="1:52" s="88" customFormat="1" ht="24.75" customHeight="1" thickBot="1" x14ac:dyDescent="0.4">
      <c r="K1" s="94"/>
      <c r="L1" s="94"/>
      <c r="M1" s="94"/>
      <c r="N1" s="94"/>
      <c r="O1" s="94"/>
      <c r="P1" s="91"/>
      <c r="Q1" s="91"/>
      <c r="R1" s="91"/>
      <c r="S1" s="93" t="s">
        <v>177</v>
      </c>
      <c r="T1" s="93"/>
      <c r="U1" s="93"/>
      <c r="V1" s="93"/>
    </row>
    <row r="2" spans="1:52" s="91" customFormat="1" ht="22.5" customHeight="1" thickTop="1" thickBot="1" x14ac:dyDescent="0.3">
      <c r="A2" s="3" t="s">
        <v>179</v>
      </c>
      <c r="B2" s="1"/>
      <c r="C2" s="1"/>
      <c r="D2" s="1">
        <v>65</v>
      </c>
      <c r="E2" s="1" t="s">
        <v>9</v>
      </c>
      <c r="F2" s="1" t="s">
        <v>10</v>
      </c>
      <c r="G2" s="1" t="s">
        <v>11</v>
      </c>
      <c r="H2" s="1">
        <v>70</v>
      </c>
      <c r="I2" s="1" t="s">
        <v>12</v>
      </c>
      <c r="J2" s="1" t="s">
        <v>13</v>
      </c>
      <c r="K2" s="1" t="s">
        <v>14</v>
      </c>
      <c r="L2" s="1" t="s">
        <v>15</v>
      </c>
      <c r="M2" s="1" t="s">
        <v>9</v>
      </c>
      <c r="N2" s="1" t="s">
        <v>10</v>
      </c>
      <c r="O2" s="1" t="s">
        <v>11</v>
      </c>
      <c r="P2" s="1">
        <v>75</v>
      </c>
      <c r="Q2" s="1" t="s">
        <v>12</v>
      </c>
      <c r="R2" s="1" t="s">
        <v>13</v>
      </c>
      <c r="S2" s="1" t="s">
        <v>14</v>
      </c>
      <c r="T2" s="1" t="s">
        <v>15</v>
      </c>
      <c r="U2" s="1" t="s">
        <v>9</v>
      </c>
      <c r="V2" s="1" t="s">
        <v>10</v>
      </c>
      <c r="W2" s="1" t="s">
        <v>11</v>
      </c>
      <c r="X2" s="1">
        <v>80</v>
      </c>
      <c r="Y2" s="1" t="s">
        <v>12</v>
      </c>
      <c r="Z2" s="1" t="s">
        <v>13</v>
      </c>
      <c r="AA2" s="1" t="s">
        <v>14</v>
      </c>
      <c r="AB2" s="1" t="s">
        <v>15</v>
      </c>
      <c r="AC2" s="1" t="s">
        <v>9</v>
      </c>
      <c r="AD2" s="1" t="s">
        <v>10</v>
      </c>
      <c r="AE2" s="1" t="s">
        <v>11</v>
      </c>
      <c r="AF2" s="1">
        <v>85</v>
      </c>
      <c r="AG2" s="1" t="s">
        <v>12</v>
      </c>
      <c r="AH2" s="1" t="s">
        <v>13</v>
      </c>
      <c r="AI2" s="1" t="s">
        <v>14</v>
      </c>
      <c r="AJ2" s="1" t="s">
        <v>15</v>
      </c>
      <c r="AK2" s="1" t="s">
        <v>9</v>
      </c>
      <c r="AL2" s="1" t="s">
        <v>10</v>
      </c>
      <c r="AM2" s="1" t="s">
        <v>11</v>
      </c>
      <c r="AN2" s="1">
        <v>90</v>
      </c>
      <c r="AO2" s="1" t="s">
        <v>13</v>
      </c>
      <c r="AP2" s="1" t="s">
        <v>14</v>
      </c>
      <c r="AQ2" s="1" t="s">
        <v>15</v>
      </c>
      <c r="AR2" s="1" t="s">
        <v>9</v>
      </c>
      <c r="AS2" s="1" t="s">
        <v>10</v>
      </c>
      <c r="AT2" s="1" t="s">
        <v>11</v>
      </c>
      <c r="AU2" s="1">
        <v>95</v>
      </c>
      <c r="AV2" s="1" t="s">
        <v>13</v>
      </c>
      <c r="AW2" s="1" t="s">
        <v>14</v>
      </c>
      <c r="AX2" s="1" t="s">
        <v>15</v>
      </c>
      <c r="AY2" s="1" t="s">
        <v>9</v>
      </c>
      <c r="AZ2" s="1" t="s">
        <v>21</v>
      </c>
    </row>
    <row r="3" spans="1:52" s="91" customFormat="1" ht="15" customHeight="1" thickTop="1" x14ac:dyDescent="0.25">
      <c r="B3" s="24"/>
      <c r="C3" s="18" t="s">
        <v>19</v>
      </c>
      <c r="D3" s="4" t="s">
        <v>0</v>
      </c>
      <c r="E3" s="6"/>
      <c r="F3" s="6"/>
      <c r="G3" s="6"/>
      <c r="H3" s="4" t="s">
        <v>0</v>
      </c>
      <c r="I3" s="6"/>
      <c r="J3" s="6"/>
      <c r="K3" s="6"/>
      <c r="L3" s="6"/>
      <c r="M3" s="6"/>
      <c r="N3" s="6"/>
      <c r="O3" s="6"/>
      <c r="P3" s="4" t="s">
        <v>1</v>
      </c>
      <c r="Q3" s="6"/>
      <c r="R3" s="6"/>
      <c r="S3" s="6"/>
      <c r="T3" s="6"/>
      <c r="U3" s="6"/>
      <c r="V3" s="6"/>
      <c r="W3" s="6"/>
      <c r="X3" s="4" t="s">
        <v>2</v>
      </c>
      <c r="Y3" s="6"/>
      <c r="Z3" s="6"/>
      <c r="AA3" s="6"/>
      <c r="AB3" s="6"/>
      <c r="AC3" s="6"/>
      <c r="AD3" s="6"/>
      <c r="AE3" s="6"/>
      <c r="AF3" s="4" t="s">
        <v>3</v>
      </c>
      <c r="AG3" s="6"/>
      <c r="AH3" s="6"/>
      <c r="AI3" s="6"/>
      <c r="AJ3" s="6"/>
      <c r="AK3" s="6"/>
      <c r="AL3" s="6"/>
      <c r="AM3" s="6"/>
      <c r="AN3" s="4" t="s">
        <v>16</v>
      </c>
      <c r="AO3" s="6"/>
      <c r="AP3" s="6"/>
      <c r="AQ3" s="6"/>
      <c r="AR3" s="6"/>
      <c r="AS3" s="6"/>
      <c r="AT3" s="6"/>
      <c r="AU3" s="4" t="s">
        <v>17</v>
      </c>
      <c r="AV3" s="6"/>
      <c r="AW3" s="10"/>
      <c r="AX3" s="20"/>
      <c r="AY3" s="20"/>
      <c r="AZ3" s="31"/>
    </row>
    <row r="4" spans="1:52" s="91" customFormat="1" ht="15" customHeight="1" x14ac:dyDescent="0.25">
      <c r="B4" s="15" t="s">
        <v>4</v>
      </c>
      <c r="C4" s="18">
        <v>1254</v>
      </c>
      <c r="D4" s="5"/>
      <c r="E4" s="7"/>
      <c r="F4" s="7"/>
      <c r="G4" s="7"/>
      <c r="H4" s="8"/>
      <c r="I4" s="25"/>
      <c r="J4" s="25"/>
      <c r="K4" s="25"/>
      <c r="L4" s="12"/>
      <c r="M4" s="12"/>
      <c r="N4" s="12"/>
      <c r="O4" s="7"/>
      <c r="P4" s="8"/>
      <c r="Q4" s="25"/>
      <c r="R4" s="12"/>
      <c r="S4" s="25"/>
      <c r="T4" s="12"/>
      <c r="U4" s="12"/>
      <c r="V4" s="12"/>
      <c r="W4" s="7"/>
      <c r="X4" s="8"/>
      <c r="Y4" s="25"/>
      <c r="Z4" s="12"/>
      <c r="AA4" s="12"/>
      <c r="AB4" s="12"/>
      <c r="AC4" s="12"/>
      <c r="AD4" s="12"/>
      <c r="AE4" s="7"/>
      <c r="AF4" s="8"/>
      <c r="AG4" s="25"/>
      <c r="AH4" s="12"/>
      <c r="AI4" s="12"/>
      <c r="AJ4" s="12"/>
      <c r="AK4" s="25"/>
      <c r="AL4" s="25"/>
      <c r="AM4" s="7"/>
      <c r="AN4" s="8"/>
      <c r="AO4" s="7"/>
      <c r="AP4" s="7"/>
      <c r="AQ4" s="7"/>
      <c r="AR4" s="7"/>
      <c r="AS4" s="7"/>
      <c r="AT4" s="7"/>
      <c r="AU4" s="8"/>
      <c r="AV4" s="9"/>
      <c r="AW4" s="10"/>
      <c r="AX4" s="20"/>
      <c r="AY4" s="20"/>
      <c r="AZ4" s="22">
        <f>SUM((I4+J4+K4+L4+M4+N4+Q4+R4+S4+T4+U4+V4+Y4+Z4+AA4+AB4+AC4+AD4+AG4+AH4+AI4+AJ4+AK4+AL4)*C4)</f>
        <v>0</v>
      </c>
    </row>
    <row r="5" spans="1:52" s="91" customFormat="1" ht="15" customHeight="1" x14ac:dyDescent="0.25">
      <c r="B5" s="16" t="s">
        <v>18</v>
      </c>
      <c r="C5" s="19">
        <v>1304</v>
      </c>
      <c r="D5" s="5"/>
      <c r="E5" s="25"/>
      <c r="F5" s="25"/>
      <c r="G5" s="25"/>
      <c r="H5" s="8"/>
      <c r="I5" s="7"/>
      <c r="J5" s="7"/>
      <c r="K5" s="7"/>
      <c r="L5" s="7"/>
      <c r="M5" s="7"/>
      <c r="N5" s="7"/>
      <c r="O5" s="12"/>
      <c r="P5" s="8"/>
      <c r="Q5" s="7"/>
      <c r="R5" s="7"/>
      <c r="S5" s="7"/>
      <c r="T5" s="7"/>
      <c r="U5" s="7"/>
      <c r="V5" s="7"/>
      <c r="W5" s="12"/>
      <c r="X5" s="8"/>
      <c r="Y5" s="7"/>
      <c r="Z5" s="7"/>
      <c r="AA5" s="7"/>
      <c r="AB5" s="7"/>
      <c r="AC5" s="7"/>
      <c r="AD5" s="7"/>
      <c r="AE5" s="12"/>
      <c r="AF5" s="8"/>
      <c r="AG5" s="7"/>
      <c r="AH5" s="7"/>
      <c r="AI5" s="7"/>
      <c r="AJ5" s="7"/>
      <c r="AK5" s="33"/>
      <c r="AL5" s="33"/>
      <c r="AM5" s="12"/>
      <c r="AN5" s="8"/>
      <c r="AO5" s="25"/>
      <c r="AP5" s="25"/>
      <c r="AQ5" s="12"/>
      <c r="AR5" s="12"/>
      <c r="AS5" s="25"/>
      <c r="AT5" s="25"/>
      <c r="AU5" s="8"/>
      <c r="AV5" s="26"/>
      <c r="AW5" s="14"/>
      <c r="AX5" s="21"/>
      <c r="AY5" s="21"/>
      <c r="AZ5" s="22">
        <f>SUM((E5+F5+G5+O5+W5+AE5+AM5+AO5+AP5+AQ5+AR5+AS5+AT5+AV5+AW5+AY5+AX5)*C5)</f>
        <v>0</v>
      </c>
    </row>
    <row r="6" spans="1:52" s="91" customFormat="1" ht="15" customHeight="1" x14ac:dyDescent="0.25">
      <c r="B6" s="17" t="s">
        <v>5</v>
      </c>
      <c r="C6" s="19">
        <v>486</v>
      </c>
      <c r="D6" s="5"/>
      <c r="E6" s="7"/>
      <c r="F6" s="7"/>
      <c r="G6" s="7"/>
      <c r="H6" s="11"/>
      <c r="I6" s="7"/>
      <c r="J6" s="7"/>
      <c r="K6" s="7"/>
      <c r="L6" s="7"/>
      <c r="M6" s="7"/>
      <c r="N6" s="7"/>
      <c r="O6" s="7"/>
      <c r="P6" s="11"/>
      <c r="Q6" s="7"/>
      <c r="R6" s="7"/>
      <c r="S6" s="7"/>
      <c r="T6" s="7"/>
      <c r="U6" s="7"/>
      <c r="V6" s="7"/>
      <c r="W6" s="7"/>
      <c r="X6" s="8"/>
      <c r="Y6" s="7"/>
      <c r="Z6" s="7"/>
      <c r="AA6" s="7"/>
      <c r="AB6" s="7"/>
      <c r="AC6" s="7"/>
      <c r="AD6" s="7"/>
      <c r="AE6" s="7"/>
      <c r="AF6" s="8"/>
      <c r="AG6" s="7"/>
      <c r="AH6" s="7"/>
      <c r="AI6" s="7"/>
      <c r="AJ6" s="7"/>
      <c r="AK6" s="7"/>
      <c r="AL6" s="7"/>
      <c r="AM6" s="7"/>
      <c r="AN6" s="11"/>
      <c r="AO6" s="7"/>
      <c r="AP6" s="7"/>
      <c r="AQ6" s="7"/>
      <c r="AR6" s="7"/>
      <c r="AS6" s="7"/>
      <c r="AT6" s="7"/>
      <c r="AU6" s="8"/>
      <c r="AV6" s="9"/>
      <c r="AW6" s="10"/>
      <c r="AX6" s="20"/>
      <c r="AY6" s="20"/>
      <c r="AZ6" s="22">
        <f>SUM((D6+H6+P6+X6+AF6+AN6+AU6)*C6)</f>
        <v>0</v>
      </c>
    </row>
    <row r="7" spans="1:52" s="91" customFormat="1" ht="15" customHeight="1" x14ac:dyDescent="0.25">
      <c r="B7" s="17" t="s">
        <v>6</v>
      </c>
      <c r="C7" s="19">
        <v>555</v>
      </c>
      <c r="D7" s="5"/>
      <c r="E7" s="7"/>
      <c r="F7" s="7"/>
      <c r="G7" s="7"/>
      <c r="H7" s="11"/>
      <c r="I7" s="7"/>
      <c r="J7" s="7"/>
      <c r="K7" s="7"/>
      <c r="L7" s="7"/>
      <c r="M7" s="7"/>
      <c r="N7" s="7"/>
      <c r="O7" s="7"/>
      <c r="P7" s="11"/>
      <c r="Q7" s="7"/>
      <c r="R7" s="7"/>
      <c r="S7" s="7"/>
      <c r="T7" s="7"/>
      <c r="U7" s="7"/>
      <c r="V7" s="7"/>
      <c r="W7" s="7"/>
      <c r="X7" s="11"/>
      <c r="Y7" s="7"/>
      <c r="Z7" s="7"/>
      <c r="AA7" s="7"/>
      <c r="AB7" s="7"/>
      <c r="AC7" s="7"/>
      <c r="AD7" s="7"/>
      <c r="AE7" s="7"/>
      <c r="AF7" s="11"/>
      <c r="AG7" s="7"/>
      <c r="AH7" s="7"/>
      <c r="AI7" s="7"/>
      <c r="AJ7" s="7"/>
      <c r="AK7" s="7"/>
      <c r="AL7" s="7"/>
      <c r="AM7" s="7"/>
      <c r="AN7" s="8"/>
      <c r="AO7" s="7"/>
      <c r="AP7" s="7"/>
      <c r="AQ7" s="7"/>
      <c r="AR7" s="7"/>
      <c r="AS7" s="7"/>
      <c r="AT7" s="7"/>
      <c r="AU7" s="8"/>
      <c r="AV7" s="9"/>
      <c r="AW7" s="10"/>
      <c r="AX7" s="20"/>
      <c r="AY7" s="20"/>
      <c r="AZ7" s="22">
        <f>SUM((D7+H7+P7+X7+AF7+AN7+AU7)*C7)</f>
        <v>0</v>
      </c>
    </row>
    <row r="8" spans="1:52" s="91" customFormat="1" ht="15" customHeight="1" x14ac:dyDescent="0.25">
      <c r="B8" s="29" t="s">
        <v>7</v>
      </c>
      <c r="C8" s="30"/>
      <c r="D8" s="5"/>
      <c r="E8" s="7"/>
      <c r="F8" s="7"/>
      <c r="G8" s="7"/>
      <c r="H8" s="8"/>
      <c r="I8" s="7"/>
      <c r="J8" s="7"/>
      <c r="K8" s="7"/>
      <c r="L8" s="7"/>
      <c r="M8" s="7"/>
      <c r="N8" s="7"/>
      <c r="O8" s="7"/>
      <c r="P8" s="8"/>
      <c r="Q8" s="7"/>
      <c r="R8" s="7"/>
      <c r="S8" s="7"/>
      <c r="T8" s="7"/>
      <c r="U8" s="7"/>
      <c r="V8" s="7"/>
      <c r="W8" s="7"/>
      <c r="X8" s="8"/>
      <c r="Y8" s="7"/>
      <c r="Z8" s="7"/>
      <c r="AA8" s="7"/>
      <c r="AB8" s="7"/>
      <c r="AC8" s="7"/>
      <c r="AD8" s="7"/>
      <c r="AE8" s="7"/>
      <c r="AF8" s="8"/>
      <c r="AG8" s="7"/>
      <c r="AH8" s="7"/>
      <c r="AI8" s="7"/>
      <c r="AJ8" s="7"/>
      <c r="AK8" s="7"/>
      <c r="AL8" s="7"/>
      <c r="AM8" s="7"/>
      <c r="AN8" s="8"/>
      <c r="AO8" s="7"/>
      <c r="AP8" s="7"/>
      <c r="AQ8" s="7"/>
      <c r="AR8" s="7"/>
      <c r="AS8" s="7"/>
      <c r="AT8" s="7"/>
      <c r="AU8" s="8"/>
      <c r="AV8" s="9"/>
      <c r="AW8" s="10"/>
      <c r="AX8" s="20"/>
      <c r="AY8" s="20"/>
      <c r="AZ8" s="31">
        <f>SUM((D8+H8+P8+X8+AF8+AN8+AU8)*C8)</f>
        <v>0</v>
      </c>
    </row>
    <row r="9" spans="1:52" s="91" customFormat="1" ht="15" customHeight="1" x14ac:dyDescent="0.25">
      <c r="B9" s="29" t="s">
        <v>8</v>
      </c>
      <c r="C9" s="30"/>
      <c r="D9" s="5"/>
      <c r="E9" s="7"/>
      <c r="F9" s="7"/>
      <c r="G9" s="7"/>
      <c r="H9" s="8"/>
      <c r="I9" s="7"/>
      <c r="J9" s="7"/>
      <c r="K9" s="7"/>
      <c r="L9" s="7"/>
      <c r="M9" s="7"/>
      <c r="N9" s="7"/>
      <c r="O9" s="7"/>
      <c r="P9" s="8"/>
      <c r="Q9" s="7"/>
      <c r="R9" s="7"/>
      <c r="S9" s="7"/>
      <c r="T9" s="7"/>
      <c r="U9" s="7"/>
      <c r="V9" s="7"/>
      <c r="W9" s="7"/>
      <c r="X9" s="8"/>
      <c r="Y9" s="7"/>
      <c r="Z9" s="7"/>
      <c r="AA9" s="7"/>
      <c r="AB9" s="7"/>
      <c r="AC9" s="7"/>
      <c r="AD9" s="7"/>
      <c r="AE9" s="7"/>
      <c r="AF9" s="8"/>
      <c r="AG9" s="7"/>
      <c r="AH9" s="7"/>
      <c r="AI9" s="7"/>
      <c r="AJ9" s="7"/>
      <c r="AK9" s="7"/>
      <c r="AL9" s="7"/>
      <c r="AM9" s="7"/>
      <c r="AN9" s="8"/>
      <c r="AO9" s="7"/>
      <c r="AP9" s="7"/>
      <c r="AQ9" s="7"/>
      <c r="AR9" s="7"/>
      <c r="AS9" s="7"/>
      <c r="AT9" s="7"/>
      <c r="AU9" s="8"/>
      <c r="AV9" s="9"/>
      <c r="AW9" s="10"/>
      <c r="AX9" s="20"/>
      <c r="AY9" s="20"/>
      <c r="AZ9" s="31">
        <f>SUM((D9+H9+P9+X9+AF9+AN9+AU9)*C9)</f>
        <v>0</v>
      </c>
    </row>
    <row r="10" spans="1:52" s="91" customFormat="1" ht="15" customHeight="1" x14ac:dyDescent="0.25">
      <c r="B10" s="29" t="s">
        <v>20</v>
      </c>
      <c r="C10" s="30"/>
      <c r="D10" s="5"/>
      <c r="E10" s="7"/>
      <c r="F10" s="7"/>
      <c r="G10" s="7"/>
      <c r="H10" s="8"/>
      <c r="I10" s="7"/>
      <c r="J10" s="7"/>
      <c r="K10" s="7"/>
      <c r="L10" s="7"/>
      <c r="M10" s="7"/>
      <c r="N10" s="7"/>
      <c r="O10" s="7"/>
      <c r="P10" s="8"/>
      <c r="Q10" s="7"/>
      <c r="R10" s="7"/>
      <c r="S10" s="7"/>
      <c r="T10" s="7"/>
      <c r="U10" s="7"/>
      <c r="V10" s="7"/>
      <c r="W10" s="7"/>
      <c r="X10" s="8"/>
      <c r="Y10" s="7"/>
      <c r="Z10" s="7"/>
      <c r="AA10" s="7"/>
      <c r="AB10" s="7"/>
      <c r="AC10" s="7"/>
      <c r="AD10" s="7"/>
      <c r="AE10" s="7"/>
      <c r="AF10" s="8"/>
      <c r="AG10" s="7"/>
      <c r="AH10" s="7"/>
      <c r="AI10" s="7"/>
      <c r="AJ10" s="7"/>
      <c r="AK10" s="7"/>
      <c r="AL10" s="7"/>
      <c r="AM10" s="7"/>
      <c r="AN10" s="8"/>
      <c r="AO10" s="7"/>
      <c r="AP10" s="7"/>
      <c r="AQ10" s="7"/>
      <c r="AR10" s="7"/>
      <c r="AS10" s="7"/>
      <c r="AT10" s="7"/>
      <c r="AU10" s="8"/>
      <c r="AV10" s="9"/>
      <c r="AW10" s="10"/>
      <c r="AX10" s="20"/>
      <c r="AY10" s="20"/>
      <c r="AZ10" s="31">
        <f>SUM((D10+H10+P10+X10+AF10+AN10+AU10)*C10)</f>
        <v>0</v>
      </c>
    </row>
    <row r="11" spans="1:52" s="91" customFormat="1" ht="15" customHeight="1" x14ac:dyDescent="0.25">
      <c r="AZ11" s="23" t="s">
        <v>22</v>
      </c>
    </row>
    <row r="12" spans="1:52" s="91" customFormat="1" ht="15" customHeight="1" x14ac:dyDescent="0.25">
      <c r="D12" s="100" t="s">
        <v>182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Z12" s="22">
        <f>SUM((AZ4+AZ5+AZ6+AZ7+AZ8+AZ9+AZ10))</f>
        <v>0</v>
      </c>
    </row>
    <row r="13" spans="1:52" s="91" customFormat="1" ht="15" customHeight="1" x14ac:dyDescent="0.25"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</row>
    <row r="14" spans="1:52" s="91" customFormat="1" ht="15" customHeight="1" x14ac:dyDescent="0.25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</row>
    <row r="15" spans="1:52" s="91" customFormat="1" ht="15" customHeight="1" x14ac:dyDescent="0.25">
      <c r="A15" s="45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</row>
    <row r="16" spans="1:52" s="91" customFormat="1" ht="30" customHeight="1" thickBot="1" x14ac:dyDescent="0.4"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</row>
    <row r="17" spans="1:52" s="91" customFormat="1" ht="21" customHeight="1" thickTop="1" thickBot="1" x14ac:dyDescent="0.3">
      <c r="A17" s="3" t="s">
        <v>180</v>
      </c>
      <c r="B17" s="1"/>
      <c r="C17" s="1"/>
      <c r="D17" s="1">
        <v>65</v>
      </c>
      <c r="E17" s="1" t="s">
        <v>9</v>
      </c>
      <c r="F17" s="1" t="s">
        <v>10</v>
      </c>
      <c r="G17" s="1" t="s">
        <v>11</v>
      </c>
      <c r="H17" s="1">
        <v>70</v>
      </c>
      <c r="I17" s="1" t="s">
        <v>12</v>
      </c>
      <c r="J17" s="1" t="s">
        <v>13</v>
      </c>
      <c r="K17" s="1" t="s">
        <v>14</v>
      </c>
      <c r="L17" s="1" t="s">
        <v>15</v>
      </c>
      <c r="M17" s="1" t="s">
        <v>9</v>
      </c>
      <c r="N17" s="1" t="s">
        <v>10</v>
      </c>
      <c r="O17" s="1" t="s">
        <v>11</v>
      </c>
      <c r="P17" s="1">
        <v>75</v>
      </c>
      <c r="Q17" s="1" t="s">
        <v>12</v>
      </c>
      <c r="R17" s="1" t="s">
        <v>13</v>
      </c>
      <c r="S17" s="1" t="s">
        <v>14</v>
      </c>
      <c r="T17" s="1" t="s">
        <v>15</v>
      </c>
      <c r="U17" s="1" t="s">
        <v>9</v>
      </c>
      <c r="V17" s="1" t="s">
        <v>10</v>
      </c>
      <c r="W17" s="1" t="s">
        <v>11</v>
      </c>
      <c r="X17" s="1">
        <v>80</v>
      </c>
      <c r="Y17" s="1" t="s">
        <v>12</v>
      </c>
      <c r="Z17" s="1" t="s">
        <v>13</v>
      </c>
      <c r="AA17" s="1" t="s">
        <v>14</v>
      </c>
      <c r="AB17" s="1" t="s">
        <v>15</v>
      </c>
      <c r="AC17" s="1" t="s">
        <v>9</v>
      </c>
      <c r="AD17" s="1" t="s">
        <v>10</v>
      </c>
      <c r="AE17" s="1" t="s">
        <v>11</v>
      </c>
      <c r="AF17" s="1">
        <v>85</v>
      </c>
      <c r="AG17" s="1" t="s">
        <v>12</v>
      </c>
      <c r="AH17" s="1" t="s">
        <v>13</v>
      </c>
      <c r="AI17" s="1" t="s">
        <v>14</v>
      </c>
      <c r="AJ17" s="1" t="s">
        <v>15</v>
      </c>
      <c r="AK17" s="1" t="s">
        <v>9</v>
      </c>
      <c r="AL17" s="1" t="s">
        <v>10</v>
      </c>
      <c r="AM17" s="1" t="s">
        <v>11</v>
      </c>
      <c r="AN17" s="1">
        <v>90</v>
      </c>
      <c r="AO17" s="1" t="s">
        <v>13</v>
      </c>
      <c r="AP17" s="1" t="s">
        <v>14</v>
      </c>
      <c r="AQ17" s="1" t="s">
        <v>15</v>
      </c>
      <c r="AR17" s="1" t="s">
        <v>9</v>
      </c>
      <c r="AS17" s="1" t="s">
        <v>10</v>
      </c>
      <c r="AT17" s="1" t="s">
        <v>11</v>
      </c>
      <c r="AU17" s="1">
        <v>95</v>
      </c>
      <c r="AV17" s="1" t="s">
        <v>13</v>
      </c>
      <c r="AW17" s="1" t="s">
        <v>14</v>
      </c>
      <c r="AX17" s="1" t="s">
        <v>15</v>
      </c>
      <c r="AY17" s="1" t="s">
        <v>9</v>
      </c>
      <c r="AZ17" s="1" t="s">
        <v>21</v>
      </c>
    </row>
    <row r="18" spans="1:52" s="91" customFormat="1" ht="15" customHeight="1" thickTop="1" x14ac:dyDescent="0.25">
      <c r="B18" s="24"/>
      <c r="C18" s="18" t="s">
        <v>19</v>
      </c>
      <c r="D18" s="4" t="s">
        <v>0</v>
      </c>
      <c r="E18" s="6"/>
      <c r="F18" s="6"/>
      <c r="G18" s="6"/>
      <c r="H18" s="4" t="s">
        <v>0</v>
      </c>
      <c r="I18" s="6"/>
      <c r="J18" s="6"/>
      <c r="K18" s="6"/>
      <c r="L18" s="6"/>
      <c r="M18" s="6"/>
      <c r="N18" s="6"/>
      <c r="O18" s="6"/>
      <c r="P18" s="4" t="s">
        <v>1</v>
      </c>
      <c r="Q18" s="6"/>
      <c r="R18" s="6"/>
      <c r="S18" s="6"/>
      <c r="T18" s="6"/>
      <c r="U18" s="6"/>
      <c r="V18" s="6"/>
      <c r="W18" s="6"/>
      <c r="X18" s="4" t="s">
        <v>2</v>
      </c>
      <c r="Y18" s="6"/>
      <c r="Z18" s="6"/>
      <c r="AA18" s="6"/>
      <c r="AB18" s="6"/>
      <c r="AC18" s="6"/>
      <c r="AD18" s="6"/>
      <c r="AE18" s="6"/>
      <c r="AF18" s="4" t="s">
        <v>3</v>
      </c>
      <c r="AG18" s="6"/>
      <c r="AH18" s="6"/>
      <c r="AI18" s="6"/>
      <c r="AJ18" s="6"/>
      <c r="AK18" s="6"/>
      <c r="AL18" s="6"/>
      <c r="AM18" s="6"/>
      <c r="AN18" s="4" t="s">
        <v>16</v>
      </c>
      <c r="AO18" s="6"/>
      <c r="AP18" s="6"/>
      <c r="AQ18" s="6"/>
      <c r="AR18" s="6"/>
      <c r="AS18" s="6"/>
      <c r="AT18" s="6"/>
      <c r="AU18" s="4" t="s">
        <v>17</v>
      </c>
      <c r="AV18" s="6"/>
      <c r="AW18" s="10"/>
      <c r="AX18" s="20"/>
      <c r="AY18" s="20"/>
      <c r="AZ18" s="31"/>
    </row>
    <row r="19" spans="1:52" s="91" customFormat="1" ht="15" customHeight="1" x14ac:dyDescent="0.25">
      <c r="B19" s="34"/>
      <c r="C19" s="35"/>
      <c r="D19" s="5"/>
      <c r="E19" s="7"/>
      <c r="F19" s="7"/>
      <c r="G19" s="7"/>
      <c r="H19" s="8"/>
      <c r="I19" s="25"/>
      <c r="J19" s="25"/>
      <c r="K19" s="25"/>
      <c r="L19" s="25"/>
      <c r="M19" s="25"/>
      <c r="N19" s="25"/>
      <c r="O19" s="7"/>
      <c r="P19" s="8"/>
      <c r="Q19" s="25"/>
      <c r="R19" s="25"/>
      <c r="S19" s="25"/>
      <c r="T19" s="25"/>
      <c r="U19" s="25"/>
      <c r="V19" s="25"/>
      <c r="W19" s="7"/>
      <c r="X19" s="8"/>
      <c r="Y19" s="25"/>
      <c r="Z19" s="25"/>
      <c r="AA19" s="25"/>
      <c r="AB19" s="25"/>
      <c r="AC19" s="25"/>
      <c r="AD19" s="25"/>
      <c r="AE19" s="7"/>
      <c r="AF19" s="8"/>
      <c r="AG19" s="25"/>
      <c r="AH19" s="25"/>
      <c r="AI19" s="25"/>
      <c r="AJ19" s="25"/>
      <c r="AK19" s="25"/>
      <c r="AL19" s="25"/>
      <c r="AM19" s="7"/>
      <c r="AN19" s="8"/>
      <c r="AO19" s="7"/>
      <c r="AP19" s="7"/>
      <c r="AQ19" s="7"/>
      <c r="AR19" s="7"/>
      <c r="AS19" s="7"/>
      <c r="AT19" s="7"/>
      <c r="AU19" s="8"/>
      <c r="AV19" s="9"/>
      <c r="AW19" s="10"/>
      <c r="AX19" s="20"/>
      <c r="AY19" s="20"/>
      <c r="AZ19" s="22">
        <f>SUM((I19+J19+K19+L19+M19+N19+Q19+R19+S19+T19+U19+V19+Y19+Z19+AA19+AB19+AC19+AD19+AG19+AH19+AI19+AJ19+AK19+AL19)*C19)</f>
        <v>0</v>
      </c>
    </row>
    <row r="20" spans="1:52" s="91" customFormat="1" ht="15" customHeight="1" x14ac:dyDescent="0.25">
      <c r="B20" s="32"/>
      <c r="C20" s="30"/>
      <c r="D20" s="5"/>
      <c r="E20" s="25"/>
      <c r="F20" s="25"/>
      <c r="G20" s="25"/>
      <c r="H20" s="8"/>
      <c r="I20" s="7"/>
      <c r="J20" s="7"/>
      <c r="K20" s="7"/>
      <c r="L20" s="7"/>
      <c r="M20" s="7"/>
      <c r="N20" s="7"/>
      <c r="O20" s="25"/>
      <c r="P20" s="8"/>
      <c r="Q20" s="7"/>
      <c r="R20" s="7"/>
      <c r="S20" s="7"/>
      <c r="T20" s="7"/>
      <c r="U20" s="7"/>
      <c r="V20" s="7"/>
      <c r="W20" s="25"/>
      <c r="X20" s="8"/>
      <c r="Y20" s="7"/>
      <c r="Z20" s="7"/>
      <c r="AA20" s="7"/>
      <c r="AB20" s="7"/>
      <c r="AC20" s="7"/>
      <c r="AD20" s="7"/>
      <c r="AE20" s="25"/>
      <c r="AF20" s="8"/>
      <c r="AG20" s="7"/>
      <c r="AH20" s="7"/>
      <c r="AI20" s="7"/>
      <c r="AJ20" s="7"/>
      <c r="AK20" s="7"/>
      <c r="AL20" s="7"/>
      <c r="AM20" s="25"/>
      <c r="AN20" s="8"/>
      <c r="AO20" s="25"/>
      <c r="AP20" s="25"/>
      <c r="AQ20" s="25"/>
      <c r="AR20" s="25"/>
      <c r="AS20" s="25"/>
      <c r="AT20" s="25"/>
      <c r="AU20" s="8"/>
      <c r="AV20" s="26"/>
      <c r="AW20" s="27"/>
      <c r="AX20" s="28"/>
      <c r="AY20" s="28"/>
      <c r="AZ20" s="22">
        <f>SUM((E20+F20+G20+O20+W20+AE20+AM20+AO20+AP20+AQ20+AR20+AS20+AT20+AV20+AW20+AY20+AX20)*C20)</f>
        <v>0</v>
      </c>
    </row>
    <row r="21" spans="1:52" s="91" customFormat="1" ht="15" customHeight="1" x14ac:dyDescent="0.25">
      <c r="B21" s="17" t="s">
        <v>5</v>
      </c>
      <c r="C21" s="19">
        <v>586</v>
      </c>
      <c r="D21" s="5"/>
      <c r="E21" s="7"/>
      <c r="F21" s="7"/>
      <c r="G21" s="7"/>
      <c r="H21" s="8"/>
      <c r="I21" s="7"/>
      <c r="J21" s="7"/>
      <c r="K21" s="7"/>
      <c r="L21" s="7"/>
      <c r="M21" s="7"/>
      <c r="N21" s="7"/>
      <c r="O21" s="7"/>
      <c r="P21" s="8"/>
      <c r="Q21" s="7"/>
      <c r="R21" s="7"/>
      <c r="S21" s="7"/>
      <c r="T21" s="7"/>
      <c r="U21" s="7"/>
      <c r="V21" s="7"/>
      <c r="W21" s="7"/>
      <c r="X21" s="11"/>
      <c r="Y21" s="7"/>
      <c r="Z21" s="7"/>
      <c r="AA21" s="7"/>
      <c r="AB21" s="7"/>
      <c r="AC21" s="7"/>
      <c r="AD21" s="7"/>
      <c r="AE21" s="7"/>
      <c r="AF21" s="11"/>
      <c r="AG21" s="7"/>
      <c r="AH21" s="7"/>
      <c r="AI21" s="7"/>
      <c r="AJ21" s="7"/>
      <c r="AK21" s="7"/>
      <c r="AL21" s="7"/>
      <c r="AM21" s="7"/>
      <c r="AN21" s="8"/>
      <c r="AO21" s="7"/>
      <c r="AP21" s="7"/>
      <c r="AQ21" s="7"/>
      <c r="AR21" s="7"/>
      <c r="AS21" s="7"/>
      <c r="AT21" s="7"/>
      <c r="AU21" s="8"/>
      <c r="AV21" s="9"/>
      <c r="AW21" s="10"/>
      <c r="AX21" s="20"/>
      <c r="AY21" s="20"/>
      <c r="AZ21" s="22">
        <f>SUM((D21+H21+P21+X21+AF21+AN21+AU21)*C21)</f>
        <v>0</v>
      </c>
    </row>
    <row r="22" spans="1:52" s="91" customFormat="1" ht="15" customHeight="1" x14ac:dyDescent="0.25">
      <c r="B22" s="17" t="s">
        <v>6</v>
      </c>
      <c r="C22" s="19">
        <v>555</v>
      </c>
      <c r="D22" s="5"/>
      <c r="E22" s="7"/>
      <c r="F22" s="7"/>
      <c r="G22" s="7"/>
      <c r="H22" s="11"/>
      <c r="I22" s="7"/>
      <c r="J22" s="7"/>
      <c r="K22" s="7"/>
      <c r="L22" s="7"/>
      <c r="M22" s="7"/>
      <c r="N22" s="7"/>
      <c r="O22" s="7"/>
      <c r="P22" s="11"/>
      <c r="Q22" s="7"/>
      <c r="R22" s="7"/>
      <c r="S22" s="7"/>
      <c r="T22" s="7"/>
      <c r="U22" s="7"/>
      <c r="V22" s="7"/>
      <c r="W22" s="7"/>
      <c r="X22" s="11"/>
      <c r="Y22" s="7"/>
      <c r="Z22" s="7"/>
      <c r="AA22" s="7"/>
      <c r="AB22" s="7"/>
      <c r="AC22" s="7"/>
      <c r="AD22" s="7"/>
      <c r="AE22" s="7"/>
      <c r="AF22" s="11"/>
      <c r="AG22" s="7"/>
      <c r="AH22" s="7"/>
      <c r="AI22" s="7"/>
      <c r="AJ22" s="7"/>
      <c r="AK22" s="7"/>
      <c r="AL22" s="7"/>
      <c r="AM22" s="7"/>
      <c r="AN22" s="8"/>
      <c r="AO22" s="7"/>
      <c r="AP22" s="7"/>
      <c r="AQ22" s="7"/>
      <c r="AR22" s="7"/>
      <c r="AS22" s="7"/>
      <c r="AT22" s="7"/>
      <c r="AU22" s="8"/>
      <c r="AV22" s="9"/>
      <c r="AW22" s="10"/>
      <c r="AX22" s="20"/>
      <c r="AY22" s="20"/>
      <c r="AZ22" s="22">
        <f>SUM((D22+H22+P22+X22+AF22+AN22+AU22)*C22)</f>
        <v>0</v>
      </c>
    </row>
    <row r="23" spans="1:52" s="91" customFormat="1" ht="15" customHeight="1" x14ac:dyDescent="0.25">
      <c r="B23" s="29" t="s">
        <v>7</v>
      </c>
      <c r="C23" s="30"/>
      <c r="D23" s="5"/>
      <c r="E23" s="7"/>
      <c r="F23" s="7"/>
      <c r="G23" s="7"/>
      <c r="H23" s="8"/>
      <c r="I23" s="7"/>
      <c r="J23" s="7"/>
      <c r="K23" s="7"/>
      <c r="L23" s="7"/>
      <c r="M23" s="7"/>
      <c r="N23" s="7"/>
      <c r="O23" s="7"/>
      <c r="P23" s="8"/>
      <c r="Q23" s="7"/>
      <c r="R23" s="7"/>
      <c r="S23" s="7"/>
      <c r="T23" s="7"/>
      <c r="U23" s="7"/>
      <c r="V23" s="7"/>
      <c r="W23" s="7"/>
      <c r="X23" s="8"/>
      <c r="Y23" s="7"/>
      <c r="Z23" s="7"/>
      <c r="AA23" s="7"/>
      <c r="AB23" s="7"/>
      <c r="AC23" s="7"/>
      <c r="AD23" s="7"/>
      <c r="AE23" s="7"/>
      <c r="AF23" s="8"/>
      <c r="AG23" s="7"/>
      <c r="AH23" s="7"/>
      <c r="AI23" s="7"/>
      <c r="AJ23" s="7"/>
      <c r="AK23" s="7"/>
      <c r="AL23" s="7"/>
      <c r="AM23" s="7"/>
      <c r="AN23" s="8"/>
      <c r="AO23" s="7"/>
      <c r="AP23" s="7"/>
      <c r="AQ23" s="7"/>
      <c r="AR23" s="7"/>
      <c r="AS23" s="7"/>
      <c r="AT23" s="7"/>
      <c r="AU23" s="8"/>
      <c r="AV23" s="9"/>
      <c r="AW23" s="10"/>
      <c r="AX23" s="20"/>
      <c r="AY23" s="20"/>
      <c r="AZ23" s="31">
        <f>SUM((D23+H23+P23+X23+AF23+AN23+AU23)*C23)</f>
        <v>0</v>
      </c>
    </row>
    <row r="24" spans="1:52" s="91" customFormat="1" ht="15" customHeight="1" x14ac:dyDescent="0.25">
      <c r="B24" s="29" t="s">
        <v>8</v>
      </c>
      <c r="C24" s="30"/>
      <c r="D24" s="5"/>
      <c r="E24" s="7"/>
      <c r="F24" s="7"/>
      <c r="G24" s="7"/>
      <c r="H24" s="8"/>
      <c r="I24" s="7"/>
      <c r="J24" s="7"/>
      <c r="K24" s="7"/>
      <c r="L24" s="7"/>
      <c r="M24" s="7"/>
      <c r="N24" s="7"/>
      <c r="O24" s="7"/>
      <c r="P24" s="8"/>
      <c r="Q24" s="7"/>
      <c r="R24" s="7"/>
      <c r="S24" s="7"/>
      <c r="T24" s="7"/>
      <c r="U24" s="7"/>
      <c r="V24" s="7"/>
      <c r="W24" s="7"/>
      <c r="X24" s="8"/>
      <c r="Y24" s="7"/>
      <c r="Z24" s="7"/>
      <c r="AA24" s="7"/>
      <c r="AB24" s="7"/>
      <c r="AC24" s="7"/>
      <c r="AD24" s="7"/>
      <c r="AE24" s="7"/>
      <c r="AF24" s="8"/>
      <c r="AG24" s="7"/>
      <c r="AH24" s="7"/>
      <c r="AI24" s="7"/>
      <c r="AJ24" s="7"/>
      <c r="AK24" s="7"/>
      <c r="AL24" s="7"/>
      <c r="AM24" s="7"/>
      <c r="AN24" s="8"/>
      <c r="AO24" s="7"/>
      <c r="AP24" s="7"/>
      <c r="AQ24" s="7"/>
      <c r="AR24" s="7"/>
      <c r="AS24" s="7"/>
      <c r="AT24" s="7"/>
      <c r="AU24" s="8"/>
      <c r="AV24" s="9"/>
      <c r="AW24" s="10"/>
      <c r="AX24" s="20"/>
      <c r="AY24" s="20"/>
      <c r="AZ24" s="31">
        <f>SUM((D24+H24+P24+X24+AF24+AN24+AU24)*C24)</f>
        <v>0</v>
      </c>
    </row>
    <row r="25" spans="1:52" s="91" customFormat="1" ht="15" customHeight="1" x14ac:dyDescent="0.25">
      <c r="B25" s="29" t="s">
        <v>20</v>
      </c>
      <c r="C25" s="30"/>
      <c r="D25" s="5"/>
      <c r="E25" s="7"/>
      <c r="F25" s="7"/>
      <c r="G25" s="7"/>
      <c r="H25" s="8"/>
      <c r="I25" s="7"/>
      <c r="J25" s="7"/>
      <c r="K25" s="7"/>
      <c r="L25" s="7"/>
      <c r="M25" s="7"/>
      <c r="N25" s="7"/>
      <c r="O25" s="7"/>
      <c r="P25" s="8"/>
      <c r="Q25" s="7"/>
      <c r="R25" s="7"/>
      <c r="S25" s="7"/>
      <c r="T25" s="7"/>
      <c r="U25" s="7"/>
      <c r="V25" s="7"/>
      <c r="W25" s="7"/>
      <c r="X25" s="8"/>
      <c r="Y25" s="7"/>
      <c r="Z25" s="7"/>
      <c r="AA25" s="7"/>
      <c r="AB25" s="7"/>
      <c r="AC25" s="7"/>
      <c r="AD25" s="7"/>
      <c r="AE25" s="7"/>
      <c r="AF25" s="8"/>
      <c r="AG25" s="7"/>
      <c r="AH25" s="7"/>
      <c r="AI25" s="7"/>
      <c r="AJ25" s="7"/>
      <c r="AK25" s="7"/>
      <c r="AL25" s="7"/>
      <c r="AM25" s="7"/>
      <c r="AN25" s="8"/>
      <c r="AO25" s="7"/>
      <c r="AP25" s="7"/>
      <c r="AQ25" s="7"/>
      <c r="AR25" s="7"/>
      <c r="AS25" s="7"/>
      <c r="AT25" s="7"/>
      <c r="AU25" s="8"/>
      <c r="AV25" s="9"/>
      <c r="AW25" s="10"/>
      <c r="AX25" s="20"/>
      <c r="AY25" s="20"/>
      <c r="AZ25" s="31">
        <f>SUM((D25+H25+P25+X25+AF25+AN25+AU25)*C25)</f>
        <v>0</v>
      </c>
    </row>
    <row r="26" spans="1:52" s="91" customFormat="1" ht="15" customHeight="1" x14ac:dyDescent="0.25">
      <c r="AZ26" s="23" t="s">
        <v>22</v>
      </c>
    </row>
    <row r="27" spans="1:52" s="91" customFormat="1" ht="15" customHeight="1" x14ac:dyDescent="0.25"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Z27" s="22">
        <f>SUM((AZ19+AZ20+AZ21+AZ22+AZ23+AZ24+AZ25))</f>
        <v>0</v>
      </c>
    </row>
    <row r="28" spans="1:52" s="91" customFormat="1" ht="15" customHeight="1" x14ac:dyDescent="0.25"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</row>
    <row r="29" spans="1:52" s="91" customFormat="1" ht="15" customHeight="1" x14ac:dyDescent="0.25"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</row>
    <row r="30" spans="1:52" s="91" customFormat="1" ht="15" customHeight="1" x14ac:dyDescent="0.25">
      <c r="A30" s="45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</row>
    <row r="31" spans="1:52" s="91" customFormat="1" ht="15" customHeight="1" thickBot="1" x14ac:dyDescent="0.3">
      <c r="A31" s="45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</row>
    <row r="32" spans="1:52" s="91" customFormat="1" ht="24.75" customHeight="1" thickTop="1" thickBot="1" x14ac:dyDescent="0.3">
      <c r="A32" s="3" t="s">
        <v>181</v>
      </c>
      <c r="B32" s="1"/>
      <c r="C32" s="1"/>
      <c r="D32" s="1">
        <v>65</v>
      </c>
      <c r="E32" s="1" t="s">
        <v>9</v>
      </c>
      <c r="F32" s="1" t="s">
        <v>10</v>
      </c>
      <c r="G32" s="1" t="s">
        <v>11</v>
      </c>
      <c r="H32" s="1">
        <v>70</v>
      </c>
      <c r="I32" s="1" t="s">
        <v>12</v>
      </c>
      <c r="J32" s="1" t="s">
        <v>13</v>
      </c>
      <c r="K32" s="1" t="s">
        <v>14</v>
      </c>
      <c r="L32" s="1" t="s">
        <v>15</v>
      </c>
      <c r="M32" s="1" t="s">
        <v>9</v>
      </c>
      <c r="N32" s="1" t="s">
        <v>10</v>
      </c>
      <c r="O32" s="1" t="s">
        <v>11</v>
      </c>
      <c r="P32" s="1">
        <v>75</v>
      </c>
      <c r="Q32" s="1" t="s">
        <v>12</v>
      </c>
      <c r="R32" s="1" t="s">
        <v>13</v>
      </c>
      <c r="S32" s="1" t="s">
        <v>14</v>
      </c>
      <c r="T32" s="1" t="s">
        <v>15</v>
      </c>
      <c r="U32" s="1" t="s">
        <v>9</v>
      </c>
      <c r="V32" s="1" t="s">
        <v>10</v>
      </c>
      <c r="W32" s="1" t="s">
        <v>11</v>
      </c>
      <c r="X32" s="1">
        <v>80</v>
      </c>
      <c r="Y32" s="1" t="s">
        <v>12</v>
      </c>
      <c r="Z32" s="1" t="s">
        <v>13</v>
      </c>
      <c r="AA32" s="1" t="s">
        <v>14</v>
      </c>
      <c r="AB32" s="1" t="s">
        <v>15</v>
      </c>
      <c r="AC32" s="1" t="s">
        <v>9</v>
      </c>
      <c r="AD32" s="1" t="s">
        <v>10</v>
      </c>
      <c r="AE32" s="1" t="s">
        <v>11</v>
      </c>
      <c r="AF32" s="1">
        <v>85</v>
      </c>
      <c r="AG32" s="1" t="s">
        <v>12</v>
      </c>
      <c r="AH32" s="1" t="s">
        <v>13</v>
      </c>
      <c r="AI32" s="1" t="s">
        <v>14</v>
      </c>
      <c r="AJ32" s="1" t="s">
        <v>15</v>
      </c>
      <c r="AK32" s="1" t="s">
        <v>9</v>
      </c>
      <c r="AL32" s="1" t="s">
        <v>10</v>
      </c>
      <c r="AM32" s="1" t="s">
        <v>11</v>
      </c>
      <c r="AN32" s="1">
        <v>90</v>
      </c>
      <c r="AO32" s="1" t="s">
        <v>13</v>
      </c>
      <c r="AP32" s="1" t="s">
        <v>14</v>
      </c>
      <c r="AQ32" s="1" t="s">
        <v>15</v>
      </c>
      <c r="AR32" s="1" t="s">
        <v>9</v>
      </c>
      <c r="AS32" s="1" t="s">
        <v>10</v>
      </c>
      <c r="AT32" s="1" t="s">
        <v>11</v>
      </c>
      <c r="AU32" s="1">
        <v>95</v>
      </c>
      <c r="AV32" s="1" t="s">
        <v>13</v>
      </c>
      <c r="AW32" s="1" t="s">
        <v>14</v>
      </c>
      <c r="AX32" s="1" t="s">
        <v>15</v>
      </c>
      <c r="AY32" s="1" t="s">
        <v>9</v>
      </c>
      <c r="AZ32" s="1" t="s">
        <v>21</v>
      </c>
    </row>
    <row r="33" spans="1:52" s="91" customFormat="1" ht="15" customHeight="1" thickTop="1" x14ac:dyDescent="0.25">
      <c r="B33" s="24"/>
      <c r="C33" s="18" t="s">
        <v>19</v>
      </c>
      <c r="D33" s="4" t="s">
        <v>0</v>
      </c>
      <c r="E33" s="6"/>
      <c r="F33" s="6"/>
      <c r="G33" s="6"/>
      <c r="H33" s="4" t="s">
        <v>0</v>
      </c>
      <c r="I33" s="6"/>
      <c r="J33" s="6"/>
      <c r="K33" s="6"/>
      <c r="L33" s="6"/>
      <c r="M33" s="6"/>
      <c r="N33" s="6"/>
      <c r="O33" s="6"/>
      <c r="P33" s="4" t="s">
        <v>1</v>
      </c>
      <c r="Q33" s="6"/>
      <c r="R33" s="6"/>
      <c r="S33" s="6"/>
      <c r="T33" s="6"/>
      <c r="U33" s="6"/>
      <c r="V33" s="6"/>
      <c r="W33" s="6"/>
      <c r="X33" s="4" t="s">
        <v>2</v>
      </c>
      <c r="Y33" s="6"/>
      <c r="Z33" s="6"/>
      <c r="AA33" s="6"/>
      <c r="AB33" s="6"/>
      <c r="AC33" s="6"/>
      <c r="AD33" s="6"/>
      <c r="AE33" s="6"/>
      <c r="AF33" s="4" t="s">
        <v>3</v>
      </c>
      <c r="AG33" s="6"/>
      <c r="AH33" s="6"/>
      <c r="AI33" s="6"/>
      <c r="AJ33" s="6"/>
      <c r="AK33" s="6"/>
      <c r="AL33" s="6"/>
      <c r="AM33" s="6"/>
      <c r="AN33" s="4" t="s">
        <v>16</v>
      </c>
      <c r="AO33" s="6"/>
      <c r="AP33" s="6"/>
      <c r="AQ33" s="6"/>
      <c r="AR33" s="6"/>
      <c r="AS33" s="6"/>
      <c r="AT33" s="6"/>
      <c r="AU33" s="4" t="s">
        <v>17</v>
      </c>
      <c r="AV33" s="6"/>
      <c r="AW33" s="10"/>
      <c r="AX33" s="20"/>
      <c r="AY33" s="20"/>
      <c r="AZ33" s="31"/>
    </row>
    <row r="34" spans="1:52" s="91" customFormat="1" ht="15" customHeight="1" x14ac:dyDescent="0.25">
      <c r="B34" s="15" t="s">
        <v>4</v>
      </c>
      <c r="C34" s="18"/>
      <c r="D34" s="5"/>
      <c r="E34" s="7"/>
      <c r="F34" s="7"/>
      <c r="G34" s="7"/>
      <c r="H34" s="8"/>
      <c r="I34" s="25"/>
      <c r="J34" s="25"/>
      <c r="K34" s="25"/>
      <c r="L34" s="25"/>
      <c r="M34" s="25"/>
      <c r="N34" s="25"/>
      <c r="O34" s="7"/>
      <c r="P34" s="8"/>
      <c r="Q34" s="25"/>
      <c r="R34" s="25"/>
      <c r="S34" s="25"/>
      <c r="T34" s="25"/>
      <c r="U34" s="25"/>
      <c r="V34" s="25"/>
      <c r="W34" s="7"/>
      <c r="X34" s="8"/>
      <c r="Y34" s="25"/>
      <c r="Z34" s="25"/>
      <c r="AA34" s="25"/>
      <c r="AB34" s="25"/>
      <c r="AC34" s="25"/>
      <c r="AD34" s="25"/>
      <c r="AE34" s="7"/>
      <c r="AF34" s="8"/>
      <c r="AG34" s="25"/>
      <c r="AH34" s="25"/>
      <c r="AI34" s="25"/>
      <c r="AJ34" s="25"/>
      <c r="AK34" s="25"/>
      <c r="AL34" s="25"/>
      <c r="AM34" s="7"/>
      <c r="AN34" s="8"/>
      <c r="AO34" s="7"/>
      <c r="AP34" s="7"/>
      <c r="AQ34" s="7"/>
      <c r="AR34" s="7"/>
      <c r="AS34" s="7"/>
      <c r="AT34" s="7"/>
      <c r="AU34" s="8"/>
      <c r="AV34" s="9"/>
      <c r="AW34" s="10"/>
      <c r="AX34" s="20"/>
      <c r="AY34" s="20"/>
      <c r="AZ34" s="22">
        <f>SUM((I34+J34+K34+L34+M34+N34+Q34+R34+S34+T34+U34+V34+Y34+Z34+AA34+AB34+AC34+AD34+AG34+AH34+AI34+AJ34+AK34+AL34)*C34)</f>
        <v>0</v>
      </c>
    </row>
    <row r="35" spans="1:52" s="91" customFormat="1" ht="15" customHeight="1" x14ac:dyDescent="0.25">
      <c r="B35" s="16" t="s">
        <v>18</v>
      </c>
      <c r="C35" s="19"/>
      <c r="D35" s="5"/>
      <c r="E35" s="25"/>
      <c r="F35" s="25"/>
      <c r="G35" s="25"/>
      <c r="H35" s="8"/>
      <c r="I35" s="7"/>
      <c r="J35" s="7"/>
      <c r="K35" s="7"/>
      <c r="L35" s="7"/>
      <c r="M35" s="7"/>
      <c r="N35" s="7"/>
      <c r="O35" s="25"/>
      <c r="P35" s="8"/>
      <c r="Q35" s="7"/>
      <c r="R35" s="7"/>
      <c r="S35" s="7"/>
      <c r="T35" s="7"/>
      <c r="U35" s="7"/>
      <c r="V35" s="7"/>
      <c r="W35" s="25"/>
      <c r="X35" s="8"/>
      <c r="Y35" s="7"/>
      <c r="Z35" s="7"/>
      <c r="AA35" s="7"/>
      <c r="AB35" s="7"/>
      <c r="AC35" s="7"/>
      <c r="AD35" s="7"/>
      <c r="AE35" s="25"/>
      <c r="AF35" s="8"/>
      <c r="AG35" s="7"/>
      <c r="AH35" s="7"/>
      <c r="AI35" s="7"/>
      <c r="AJ35" s="7"/>
      <c r="AK35" s="7"/>
      <c r="AL35" s="7"/>
      <c r="AM35" s="25"/>
      <c r="AN35" s="8"/>
      <c r="AO35" s="25"/>
      <c r="AP35" s="25"/>
      <c r="AQ35" s="25"/>
      <c r="AR35" s="25"/>
      <c r="AS35" s="25"/>
      <c r="AT35" s="25"/>
      <c r="AU35" s="8"/>
      <c r="AV35" s="26"/>
      <c r="AW35" s="27"/>
      <c r="AX35" s="28"/>
      <c r="AY35" s="28"/>
      <c r="AZ35" s="22">
        <f>SUM((E35+F35+G35+O35+W35+AE35+AM35+AO35+AP35+AQ35+AR35+AS35+AT35+AV35+AW35+AY35+AX35)*C35)</f>
        <v>0</v>
      </c>
    </row>
    <row r="36" spans="1:52" s="91" customFormat="1" ht="15" customHeight="1" x14ac:dyDescent="0.25">
      <c r="B36" s="17" t="s">
        <v>5</v>
      </c>
      <c r="C36" s="19"/>
      <c r="D36" s="5"/>
      <c r="E36" s="7"/>
      <c r="F36" s="7"/>
      <c r="G36" s="7"/>
      <c r="H36" s="8"/>
      <c r="I36" s="7"/>
      <c r="J36" s="7"/>
      <c r="K36" s="7"/>
      <c r="L36" s="7"/>
      <c r="M36" s="7"/>
      <c r="N36" s="7"/>
      <c r="O36" s="7"/>
      <c r="P36" s="8"/>
      <c r="Q36" s="7"/>
      <c r="R36" s="7"/>
      <c r="S36" s="7"/>
      <c r="T36" s="7"/>
      <c r="U36" s="7"/>
      <c r="V36" s="7"/>
      <c r="W36" s="7"/>
      <c r="X36" s="8"/>
      <c r="Y36" s="7"/>
      <c r="Z36" s="7"/>
      <c r="AA36" s="7"/>
      <c r="AB36" s="7"/>
      <c r="AC36" s="7"/>
      <c r="AD36" s="7"/>
      <c r="AE36" s="7"/>
      <c r="AF36" s="8"/>
      <c r="AG36" s="7"/>
      <c r="AH36" s="7"/>
      <c r="AI36" s="7"/>
      <c r="AJ36" s="7"/>
      <c r="AK36" s="7"/>
      <c r="AL36" s="7"/>
      <c r="AM36" s="7"/>
      <c r="AN36" s="8"/>
      <c r="AO36" s="7"/>
      <c r="AP36" s="7"/>
      <c r="AQ36" s="7"/>
      <c r="AR36" s="7"/>
      <c r="AS36" s="7"/>
      <c r="AT36" s="7"/>
      <c r="AU36" s="8"/>
      <c r="AV36" s="9"/>
      <c r="AW36" s="10"/>
      <c r="AX36" s="20"/>
      <c r="AY36" s="20"/>
      <c r="AZ36" s="22">
        <f>SUM((D36+H36+P36+X36+AF36+AN36+AU36)*C36)</f>
        <v>0</v>
      </c>
    </row>
    <row r="37" spans="1:52" s="91" customFormat="1" ht="15" customHeight="1" x14ac:dyDescent="0.25">
      <c r="B37" s="17" t="s">
        <v>6</v>
      </c>
      <c r="C37" s="19">
        <v>555</v>
      </c>
      <c r="D37" s="5"/>
      <c r="E37" s="7"/>
      <c r="F37" s="7"/>
      <c r="G37" s="7"/>
      <c r="H37" s="11"/>
      <c r="I37" s="7"/>
      <c r="J37" s="7"/>
      <c r="K37" s="7"/>
      <c r="L37" s="7"/>
      <c r="M37" s="7"/>
      <c r="N37" s="7"/>
      <c r="O37" s="7"/>
      <c r="P37" s="11"/>
      <c r="Q37" s="7"/>
      <c r="R37" s="7"/>
      <c r="S37" s="7"/>
      <c r="T37" s="7"/>
      <c r="U37" s="7"/>
      <c r="V37" s="7"/>
      <c r="W37" s="7"/>
      <c r="X37" s="8"/>
      <c r="Y37" s="7"/>
      <c r="Z37" s="7"/>
      <c r="AA37" s="7"/>
      <c r="AB37" s="7"/>
      <c r="AC37" s="7"/>
      <c r="AD37" s="7"/>
      <c r="AE37" s="7"/>
      <c r="AF37" s="11"/>
      <c r="AG37" s="7"/>
      <c r="AH37" s="7"/>
      <c r="AI37" s="7"/>
      <c r="AJ37" s="7"/>
      <c r="AK37" s="7"/>
      <c r="AL37" s="7"/>
      <c r="AM37" s="7"/>
      <c r="AN37" s="8"/>
      <c r="AO37" s="7"/>
      <c r="AP37" s="7"/>
      <c r="AQ37" s="7"/>
      <c r="AR37" s="7"/>
      <c r="AS37" s="7"/>
      <c r="AT37" s="7"/>
      <c r="AU37" s="8"/>
      <c r="AV37" s="9"/>
      <c r="AW37" s="10"/>
      <c r="AX37" s="20"/>
      <c r="AY37" s="20"/>
      <c r="AZ37" s="22">
        <f>SUM((D37+H37+P37+X37+AF37+AN37+AU37)*C37)</f>
        <v>0</v>
      </c>
    </row>
    <row r="38" spans="1:52" s="91" customFormat="1" ht="15" customHeight="1" x14ac:dyDescent="0.25">
      <c r="B38" s="29" t="s">
        <v>7</v>
      </c>
      <c r="C38" s="30"/>
      <c r="D38" s="5"/>
      <c r="E38" s="7"/>
      <c r="F38" s="7"/>
      <c r="G38" s="7"/>
      <c r="H38" s="8"/>
      <c r="I38" s="7"/>
      <c r="J38" s="7"/>
      <c r="K38" s="7"/>
      <c r="L38" s="7"/>
      <c r="M38" s="7"/>
      <c r="N38" s="7"/>
      <c r="O38" s="7"/>
      <c r="P38" s="8"/>
      <c r="Q38" s="7"/>
      <c r="R38" s="7"/>
      <c r="S38" s="7"/>
      <c r="T38" s="7"/>
      <c r="U38" s="7"/>
      <c r="V38" s="7"/>
      <c r="W38" s="7"/>
      <c r="X38" s="8"/>
      <c r="Y38" s="7"/>
      <c r="Z38" s="7"/>
      <c r="AA38" s="7"/>
      <c r="AB38" s="7"/>
      <c r="AC38" s="7"/>
      <c r="AD38" s="7"/>
      <c r="AE38" s="7"/>
      <c r="AF38" s="8"/>
      <c r="AG38" s="7"/>
      <c r="AH38" s="7"/>
      <c r="AI38" s="7"/>
      <c r="AJ38" s="7"/>
      <c r="AK38" s="7"/>
      <c r="AL38" s="7"/>
      <c r="AM38" s="7"/>
      <c r="AN38" s="8"/>
      <c r="AO38" s="7"/>
      <c r="AP38" s="7"/>
      <c r="AQ38" s="7"/>
      <c r="AR38" s="7"/>
      <c r="AS38" s="7"/>
      <c r="AT38" s="7"/>
      <c r="AU38" s="8"/>
      <c r="AV38" s="9"/>
      <c r="AW38" s="10"/>
      <c r="AX38" s="20"/>
      <c r="AY38" s="20"/>
      <c r="AZ38" s="31">
        <f>SUM((D38+H38+P38+X38+AF38+AN38+AU38)*C38)</f>
        <v>0</v>
      </c>
    </row>
    <row r="39" spans="1:52" s="91" customFormat="1" ht="15" customHeight="1" x14ac:dyDescent="0.25">
      <c r="B39" s="29" t="s">
        <v>8</v>
      </c>
      <c r="C39" s="30"/>
      <c r="D39" s="5"/>
      <c r="E39" s="7"/>
      <c r="F39" s="7"/>
      <c r="G39" s="7"/>
      <c r="H39" s="8"/>
      <c r="I39" s="7"/>
      <c r="J39" s="7"/>
      <c r="K39" s="7"/>
      <c r="L39" s="7"/>
      <c r="M39" s="7"/>
      <c r="N39" s="7"/>
      <c r="O39" s="7"/>
      <c r="P39" s="8"/>
      <c r="Q39" s="7"/>
      <c r="R39" s="7"/>
      <c r="S39" s="7"/>
      <c r="T39" s="7"/>
      <c r="U39" s="7"/>
      <c r="V39" s="7"/>
      <c r="W39" s="7"/>
      <c r="X39" s="8"/>
      <c r="Y39" s="7"/>
      <c r="Z39" s="7"/>
      <c r="AA39" s="7"/>
      <c r="AB39" s="7"/>
      <c r="AC39" s="7"/>
      <c r="AD39" s="7"/>
      <c r="AE39" s="7"/>
      <c r="AF39" s="8"/>
      <c r="AG39" s="7"/>
      <c r="AH39" s="7"/>
      <c r="AI39" s="7"/>
      <c r="AJ39" s="7"/>
      <c r="AK39" s="7"/>
      <c r="AL39" s="7"/>
      <c r="AM39" s="7"/>
      <c r="AN39" s="8"/>
      <c r="AO39" s="7"/>
      <c r="AP39" s="7"/>
      <c r="AQ39" s="7"/>
      <c r="AR39" s="7"/>
      <c r="AS39" s="7"/>
      <c r="AT39" s="7"/>
      <c r="AU39" s="8"/>
      <c r="AV39" s="9"/>
      <c r="AW39" s="10"/>
      <c r="AX39" s="20"/>
      <c r="AY39" s="20"/>
      <c r="AZ39" s="31">
        <f>SUM((D39+H39+P39+X39+AF39+AN39+AU39)*C39)</f>
        <v>0</v>
      </c>
    </row>
    <row r="40" spans="1:52" s="91" customFormat="1" ht="15" customHeight="1" x14ac:dyDescent="0.25">
      <c r="B40" s="29" t="s">
        <v>20</v>
      </c>
      <c r="C40" s="30"/>
      <c r="D40" s="5"/>
      <c r="E40" s="7"/>
      <c r="F40" s="7"/>
      <c r="G40" s="7"/>
      <c r="H40" s="8"/>
      <c r="I40" s="7"/>
      <c r="J40" s="7"/>
      <c r="K40" s="7"/>
      <c r="L40" s="7"/>
      <c r="M40" s="7"/>
      <c r="N40" s="7"/>
      <c r="O40" s="7"/>
      <c r="P40" s="8"/>
      <c r="Q40" s="7"/>
      <c r="R40" s="7"/>
      <c r="S40" s="7"/>
      <c r="T40" s="7"/>
      <c r="U40" s="7"/>
      <c r="V40" s="7"/>
      <c r="W40" s="7"/>
      <c r="X40" s="8"/>
      <c r="Y40" s="7"/>
      <c r="Z40" s="7"/>
      <c r="AA40" s="7"/>
      <c r="AB40" s="7"/>
      <c r="AC40" s="7"/>
      <c r="AD40" s="7"/>
      <c r="AE40" s="7"/>
      <c r="AF40" s="8"/>
      <c r="AG40" s="7"/>
      <c r="AH40" s="7"/>
      <c r="AI40" s="7"/>
      <c r="AJ40" s="7"/>
      <c r="AK40" s="7"/>
      <c r="AL40" s="7"/>
      <c r="AM40" s="7"/>
      <c r="AN40" s="8"/>
      <c r="AO40" s="7"/>
      <c r="AP40" s="7"/>
      <c r="AQ40" s="7"/>
      <c r="AR40" s="7"/>
      <c r="AS40" s="7"/>
      <c r="AT40" s="7"/>
      <c r="AU40" s="8"/>
      <c r="AV40" s="9"/>
      <c r="AW40" s="10"/>
      <c r="AX40" s="20"/>
      <c r="AY40" s="20"/>
      <c r="AZ40" s="31">
        <f>SUM((D40+H40+P40+X40+AF40+AN40+AU40)*C40)</f>
        <v>0</v>
      </c>
    </row>
    <row r="41" spans="1:52" s="91" customFormat="1" ht="15" customHeight="1" x14ac:dyDescent="0.25">
      <c r="AZ41" s="23" t="s">
        <v>22</v>
      </c>
    </row>
    <row r="42" spans="1:52" s="91" customFormat="1" ht="15" customHeight="1" x14ac:dyDescent="0.25"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Z42" s="22">
        <f>SUM((AZ34+AZ35+AZ36+AZ37+AZ38+AZ39+AZ40))</f>
        <v>0</v>
      </c>
    </row>
    <row r="43" spans="1:52" s="91" customFormat="1" ht="15" customHeight="1" x14ac:dyDescent="0.25"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</row>
    <row r="44" spans="1:52" s="91" customFormat="1" ht="5.25" customHeight="1" thickBot="1" x14ac:dyDescent="0.3"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</row>
    <row r="45" spans="1:52" s="91" customFormat="1" ht="15" hidden="1" customHeight="1" thickBot="1" x14ac:dyDescent="0.3">
      <c r="A45" s="45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</row>
    <row r="46" spans="1:52" s="91" customFormat="1" ht="15.75" hidden="1" customHeight="1" thickBot="1" x14ac:dyDescent="0.4"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</row>
    <row r="47" spans="1:52" s="88" customFormat="1" ht="15.75" hidden="1" customHeight="1" thickBot="1" x14ac:dyDescent="0.4"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</row>
    <row r="48" spans="1:52" s="88" customFormat="1" ht="27.75" thickTop="1" thickBot="1" x14ac:dyDescent="0.3">
      <c r="A48" s="3" t="s">
        <v>178</v>
      </c>
      <c r="B48" s="1"/>
      <c r="C48" s="1"/>
      <c r="D48" s="1">
        <v>65</v>
      </c>
      <c r="E48" s="1" t="s">
        <v>9</v>
      </c>
      <c r="F48" s="1" t="s">
        <v>10</v>
      </c>
      <c r="G48" s="1" t="s">
        <v>11</v>
      </c>
      <c r="H48" s="1">
        <v>70</v>
      </c>
      <c r="I48" s="1" t="s">
        <v>12</v>
      </c>
      <c r="J48" s="1" t="s">
        <v>13</v>
      </c>
      <c r="K48" s="1" t="s">
        <v>14</v>
      </c>
      <c r="L48" s="1" t="s">
        <v>15</v>
      </c>
      <c r="M48" s="1" t="s">
        <v>9</v>
      </c>
      <c r="N48" s="1" t="s">
        <v>10</v>
      </c>
      <c r="O48" s="1" t="s">
        <v>11</v>
      </c>
      <c r="P48" s="1">
        <v>75</v>
      </c>
      <c r="Q48" s="1" t="s">
        <v>12</v>
      </c>
      <c r="R48" s="1" t="s">
        <v>13</v>
      </c>
      <c r="S48" s="1" t="s">
        <v>14</v>
      </c>
      <c r="T48" s="1" t="s">
        <v>15</v>
      </c>
      <c r="U48" s="1" t="s">
        <v>9</v>
      </c>
      <c r="V48" s="1" t="s">
        <v>10</v>
      </c>
      <c r="W48" s="1" t="s">
        <v>11</v>
      </c>
      <c r="X48" s="1">
        <v>80</v>
      </c>
      <c r="Y48" s="1" t="s">
        <v>12</v>
      </c>
      <c r="Z48" s="1" t="s">
        <v>13</v>
      </c>
      <c r="AA48" s="1" t="s">
        <v>14</v>
      </c>
      <c r="AB48" s="1" t="s">
        <v>15</v>
      </c>
      <c r="AC48" s="1" t="s">
        <v>9</v>
      </c>
      <c r="AD48" s="1" t="s">
        <v>10</v>
      </c>
      <c r="AE48" s="1" t="s">
        <v>11</v>
      </c>
      <c r="AF48" s="1">
        <v>85</v>
      </c>
      <c r="AG48" s="1" t="s">
        <v>12</v>
      </c>
      <c r="AH48" s="1" t="s">
        <v>13</v>
      </c>
      <c r="AI48" s="1" t="s">
        <v>14</v>
      </c>
      <c r="AJ48" s="1" t="s">
        <v>15</v>
      </c>
      <c r="AK48" s="1" t="s">
        <v>9</v>
      </c>
      <c r="AL48" s="1" t="s">
        <v>10</v>
      </c>
      <c r="AM48" s="1" t="s">
        <v>11</v>
      </c>
      <c r="AN48" s="1">
        <v>90</v>
      </c>
      <c r="AO48" s="1" t="s">
        <v>13</v>
      </c>
      <c r="AP48" s="1" t="s">
        <v>14</v>
      </c>
      <c r="AQ48" s="1" t="s">
        <v>15</v>
      </c>
      <c r="AR48" s="1" t="s">
        <v>9</v>
      </c>
      <c r="AS48" s="1" t="s">
        <v>10</v>
      </c>
      <c r="AT48" s="1" t="s">
        <v>11</v>
      </c>
      <c r="AU48" s="1">
        <v>95</v>
      </c>
      <c r="AV48" s="1" t="s">
        <v>13</v>
      </c>
      <c r="AW48" s="1" t="s">
        <v>14</v>
      </c>
      <c r="AX48" s="1" t="s">
        <v>15</v>
      </c>
      <c r="AY48" s="1" t="s">
        <v>9</v>
      </c>
      <c r="AZ48" s="1" t="s">
        <v>21</v>
      </c>
    </row>
    <row r="49" spans="1:52" s="88" customFormat="1" ht="15.75" thickTop="1" x14ac:dyDescent="0.25">
      <c r="B49" s="24"/>
      <c r="C49" s="18" t="s">
        <v>19</v>
      </c>
      <c r="D49" s="4" t="s">
        <v>0</v>
      </c>
      <c r="E49" s="6"/>
      <c r="F49" s="6"/>
      <c r="G49" s="6"/>
      <c r="H49" s="4" t="s">
        <v>0</v>
      </c>
      <c r="I49" s="6"/>
      <c r="J49" s="6"/>
      <c r="K49" s="6"/>
      <c r="L49" s="6"/>
      <c r="M49" s="6"/>
      <c r="N49" s="6"/>
      <c r="O49" s="6"/>
      <c r="P49" s="4" t="s">
        <v>1</v>
      </c>
      <c r="Q49" s="6"/>
      <c r="R49" s="6"/>
      <c r="S49" s="6"/>
      <c r="T49" s="6"/>
      <c r="U49" s="6"/>
      <c r="V49" s="6"/>
      <c r="W49" s="6"/>
      <c r="X49" s="4" t="s">
        <v>2</v>
      </c>
      <c r="Y49" s="6"/>
      <c r="Z49" s="6"/>
      <c r="AA49" s="6"/>
      <c r="AB49" s="6"/>
      <c r="AC49" s="6"/>
      <c r="AD49" s="6"/>
      <c r="AE49" s="6"/>
      <c r="AF49" s="4" t="s">
        <v>3</v>
      </c>
      <c r="AG49" s="6"/>
      <c r="AH49" s="6"/>
      <c r="AI49" s="6"/>
      <c r="AJ49" s="6"/>
      <c r="AK49" s="6"/>
      <c r="AL49" s="6"/>
      <c r="AM49" s="6"/>
      <c r="AN49" s="4" t="s">
        <v>16</v>
      </c>
      <c r="AO49" s="6"/>
      <c r="AP49" s="6"/>
      <c r="AQ49" s="6"/>
      <c r="AR49" s="6"/>
      <c r="AS49" s="6"/>
      <c r="AT49" s="6"/>
      <c r="AU49" s="4" t="s">
        <v>17</v>
      </c>
      <c r="AV49" s="6"/>
      <c r="AW49" s="10"/>
      <c r="AX49" s="20"/>
      <c r="AY49" s="20"/>
      <c r="AZ49" s="31"/>
    </row>
    <row r="50" spans="1:52" s="88" customFormat="1" x14ac:dyDescent="0.25">
      <c r="B50" s="15" t="s">
        <v>4</v>
      </c>
      <c r="C50" s="18">
        <v>1115</v>
      </c>
      <c r="D50" s="5"/>
      <c r="E50" s="7"/>
      <c r="F50" s="7"/>
      <c r="G50" s="7"/>
      <c r="H50" s="8"/>
      <c r="I50" s="25"/>
      <c r="J50" s="25"/>
      <c r="K50" s="25"/>
      <c r="L50" s="12"/>
      <c r="M50" s="12"/>
      <c r="N50" s="12"/>
      <c r="O50" s="7"/>
      <c r="P50" s="8"/>
      <c r="Q50" s="25"/>
      <c r="R50" s="25"/>
      <c r="S50" s="25"/>
      <c r="T50" s="12"/>
      <c r="U50" s="25"/>
      <c r="V50" s="12"/>
      <c r="W50" s="7"/>
      <c r="X50" s="8"/>
      <c r="Y50" s="25"/>
      <c r="Z50" s="12"/>
      <c r="AA50" s="25"/>
      <c r="AB50" s="25"/>
      <c r="AC50" s="25"/>
      <c r="AD50" s="12"/>
      <c r="AE50" s="7"/>
      <c r="AF50" s="8"/>
      <c r="AG50" s="25"/>
      <c r="AH50" s="25"/>
      <c r="AI50" s="25"/>
      <c r="AJ50" s="25"/>
      <c r="AK50" s="25"/>
      <c r="AL50" s="25"/>
      <c r="AM50" s="7"/>
      <c r="AN50" s="8"/>
      <c r="AO50" s="7"/>
      <c r="AP50" s="7"/>
      <c r="AQ50" s="7"/>
      <c r="AR50" s="7"/>
      <c r="AS50" s="7"/>
      <c r="AT50" s="7"/>
      <c r="AU50" s="8"/>
      <c r="AV50" s="9"/>
      <c r="AW50" s="10"/>
      <c r="AX50" s="20"/>
      <c r="AY50" s="20"/>
      <c r="AZ50" s="22">
        <f>SUM((I50+J50+K50+L50+M50+N50+Q50+R50+S50+T50+U50+V50+Y50+Z50+AA50+AB50+AC50+AD50+AG50+AH50+AI50+AJ50+AK50+AL50)*C50)</f>
        <v>0</v>
      </c>
    </row>
    <row r="51" spans="1:52" s="88" customFormat="1" x14ac:dyDescent="0.25">
      <c r="B51" s="16" t="s">
        <v>18</v>
      </c>
      <c r="C51" s="19">
        <v>1189</v>
      </c>
      <c r="D51" s="5"/>
      <c r="E51" s="25"/>
      <c r="F51" s="25"/>
      <c r="G51" s="25"/>
      <c r="H51" s="8"/>
      <c r="I51" s="7"/>
      <c r="J51" s="7"/>
      <c r="K51" s="7"/>
      <c r="L51" s="7"/>
      <c r="M51" s="7"/>
      <c r="N51" s="7"/>
      <c r="O51" s="25"/>
      <c r="P51" s="8"/>
      <c r="Q51" s="7"/>
      <c r="R51" s="7"/>
      <c r="S51" s="7"/>
      <c r="T51" s="7"/>
      <c r="U51" s="7"/>
      <c r="V51" s="7"/>
      <c r="W51" s="25"/>
      <c r="X51" s="8"/>
      <c r="Y51" s="7"/>
      <c r="Z51" s="7"/>
      <c r="AA51" s="7"/>
      <c r="AB51" s="7"/>
      <c r="AC51" s="7"/>
      <c r="AD51" s="7"/>
      <c r="AE51" s="25"/>
      <c r="AF51" s="8"/>
      <c r="AG51" s="7"/>
      <c r="AH51" s="7"/>
      <c r="AI51" s="7"/>
      <c r="AJ51" s="7"/>
      <c r="AK51" s="33"/>
      <c r="AL51" s="33"/>
      <c r="AM51" s="25"/>
      <c r="AN51" s="8"/>
      <c r="AO51" s="25"/>
      <c r="AP51" s="12"/>
      <c r="AQ51" s="12"/>
      <c r="AR51" s="12"/>
      <c r="AS51" s="12"/>
      <c r="AT51" s="25"/>
      <c r="AU51" s="8"/>
      <c r="AV51" s="13"/>
      <c r="AW51" s="14"/>
      <c r="AX51" s="21"/>
      <c r="AY51" s="21"/>
      <c r="AZ51" s="22">
        <f>SUM((E51+F51+G51+O51+W51+AE51+AM51+AO51+AP51+AQ51+AR51+AS51+AT51+AV51+AW51+AY51+AX51)*C51)</f>
        <v>0</v>
      </c>
    </row>
    <row r="52" spans="1:52" s="88" customFormat="1" x14ac:dyDescent="0.25">
      <c r="B52" s="17" t="s">
        <v>5</v>
      </c>
      <c r="C52" s="19">
        <v>586</v>
      </c>
      <c r="D52" s="5"/>
      <c r="E52" s="7"/>
      <c r="F52" s="7"/>
      <c r="G52" s="7"/>
      <c r="H52" s="11"/>
      <c r="I52" s="7"/>
      <c r="J52" s="7"/>
      <c r="K52" s="7"/>
      <c r="L52" s="7"/>
      <c r="M52" s="7"/>
      <c r="N52" s="7"/>
      <c r="O52" s="7"/>
      <c r="P52" s="8"/>
      <c r="Q52" s="7"/>
      <c r="R52" s="7"/>
      <c r="S52" s="7"/>
      <c r="T52" s="7"/>
      <c r="U52" s="7"/>
      <c r="V52" s="7"/>
      <c r="W52" s="7"/>
      <c r="X52" s="11"/>
      <c r="Y52" s="7"/>
      <c r="Z52" s="7"/>
      <c r="AA52" s="7"/>
      <c r="AB52" s="7"/>
      <c r="AC52" s="7"/>
      <c r="AD52" s="7"/>
      <c r="AE52" s="7"/>
      <c r="AF52" s="11"/>
      <c r="AG52" s="7"/>
      <c r="AH52" s="7"/>
      <c r="AI52" s="7"/>
      <c r="AJ52" s="7"/>
      <c r="AK52" s="7"/>
      <c r="AL52" s="7"/>
      <c r="AM52" s="7"/>
      <c r="AN52" s="11"/>
      <c r="AO52" s="7"/>
      <c r="AP52" s="7"/>
      <c r="AQ52" s="7"/>
      <c r="AR52" s="7"/>
      <c r="AS52" s="7"/>
      <c r="AT52" s="7"/>
      <c r="AU52" s="8"/>
      <c r="AV52" s="9"/>
      <c r="AW52" s="10"/>
      <c r="AX52" s="20"/>
      <c r="AY52" s="20"/>
      <c r="AZ52" s="22">
        <f>SUM((D52+H52+P52+X52+AF52+AN52+AU52)*C52)</f>
        <v>0</v>
      </c>
    </row>
    <row r="53" spans="1:52" s="88" customFormat="1" x14ac:dyDescent="0.25">
      <c r="B53" s="17" t="s">
        <v>6</v>
      </c>
      <c r="C53" s="19">
        <v>555</v>
      </c>
      <c r="D53" s="5"/>
      <c r="E53" s="7"/>
      <c r="F53" s="7"/>
      <c r="G53" s="7"/>
      <c r="H53" s="11"/>
      <c r="I53" s="7"/>
      <c r="J53" s="7"/>
      <c r="K53" s="7"/>
      <c r="L53" s="7"/>
      <c r="M53" s="7"/>
      <c r="N53" s="7"/>
      <c r="O53" s="7"/>
      <c r="P53" s="11"/>
      <c r="Q53" s="7"/>
      <c r="R53" s="7"/>
      <c r="S53" s="7"/>
      <c r="T53" s="7"/>
      <c r="U53" s="7"/>
      <c r="V53" s="7"/>
      <c r="W53" s="7"/>
      <c r="X53" s="11"/>
      <c r="Y53" s="7"/>
      <c r="Z53" s="7"/>
      <c r="AA53" s="7"/>
      <c r="AB53" s="7"/>
      <c r="AC53" s="7"/>
      <c r="AD53" s="7"/>
      <c r="AE53" s="7"/>
      <c r="AF53" s="11"/>
      <c r="AG53" s="7"/>
      <c r="AH53" s="7"/>
      <c r="AI53" s="7"/>
      <c r="AJ53" s="7"/>
      <c r="AK53" s="7"/>
      <c r="AL53" s="7"/>
      <c r="AM53" s="7"/>
      <c r="AN53" s="8"/>
      <c r="AO53" s="7"/>
      <c r="AP53" s="7"/>
      <c r="AQ53" s="7"/>
      <c r="AR53" s="7"/>
      <c r="AS53" s="7"/>
      <c r="AT53" s="7"/>
      <c r="AU53" s="8"/>
      <c r="AV53" s="9"/>
      <c r="AW53" s="10"/>
      <c r="AX53" s="20"/>
      <c r="AY53" s="20"/>
      <c r="AZ53" s="22">
        <f>SUM((D53+H53+P53+X53+AF53+AN53+AU53)*C53)</f>
        <v>0</v>
      </c>
    </row>
    <row r="54" spans="1:52" s="88" customFormat="1" x14ac:dyDescent="0.25">
      <c r="B54" s="29" t="s">
        <v>7</v>
      </c>
      <c r="C54" s="30"/>
      <c r="D54" s="5"/>
      <c r="E54" s="7"/>
      <c r="F54" s="7"/>
      <c r="G54" s="7"/>
      <c r="H54" s="8"/>
      <c r="I54" s="7"/>
      <c r="J54" s="7"/>
      <c r="K54" s="7"/>
      <c r="L54" s="7"/>
      <c r="M54" s="7"/>
      <c r="N54" s="7"/>
      <c r="O54" s="7"/>
      <c r="P54" s="8"/>
      <c r="Q54" s="7"/>
      <c r="R54" s="7"/>
      <c r="S54" s="7"/>
      <c r="T54" s="7"/>
      <c r="U54" s="7"/>
      <c r="V54" s="7"/>
      <c r="W54" s="7"/>
      <c r="X54" s="8"/>
      <c r="Y54" s="7"/>
      <c r="Z54" s="7"/>
      <c r="AA54" s="7"/>
      <c r="AB54" s="7"/>
      <c r="AC54" s="7"/>
      <c r="AD54" s="7"/>
      <c r="AE54" s="7"/>
      <c r="AF54" s="8"/>
      <c r="AG54" s="7"/>
      <c r="AH54" s="7"/>
      <c r="AI54" s="7"/>
      <c r="AJ54" s="7"/>
      <c r="AK54" s="7"/>
      <c r="AL54" s="7"/>
      <c r="AM54" s="7"/>
      <c r="AN54" s="8"/>
      <c r="AO54" s="7"/>
      <c r="AP54" s="7"/>
      <c r="AQ54" s="7"/>
      <c r="AR54" s="7"/>
      <c r="AS54" s="7"/>
      <c r="AT54" s="7"/>
      <c r="AU54" s="8"/>
      <c r="AV54" s="9"/>
      <c r="AW54" s="10"/>
      <c r="AX54" s="20"/>
      <c r="AY54" s="20"/>
      <c r="AZ54" s="31">
        <f>SUM((D54+H54+P54+X54+AF54+AN54+AU54)*C54)</f>
        <v>0</v>
      </c>
    </row>
    <row r="55" spans="1:52" s="88" customFormat="1" x14ac:dyDescent="0.25">
      <c r="B55" s="29" t="s">
        <v>8</v>
      </c>
      <c r="C55" s="30"/>
      <c r="D55" s="5"/>
      <c r="E55" s="7"/>
      <c r="F55" s="7"/>
      <c r="G55" s="7"/>
      <c r="H55" s="8"/>
      <c r="I55" s="7"/>
      <c r="J55" s="7"/>
      <c r="K55" s="7"/>
      <c r="L55" s="7"/>
      <c r="M55" s="7"/>
      <c r="N55" s="7"/>
      <c r="O55" s="7"/>
      <c r="P55" s="8"/>
      <c r="Q55" s="7"/>
      <c r="R55" s="7"/>
      <c r="S55" s="7"/>
      <c r="T55" s="7"/>
      <c r="U55" s="7"/>
      <c r="V55" s="7"/>
      <c r="W55" s="7"/>
      <c r="X55" s="8"/>
      <c r="Y55" s="7"/>
      <c r="Z55" s="7"/>
      <c r="AA55" s="7"/>
      <c r="AB55" s="7"/>
      <c r="AC55" s="7"/>
      <c r="AD55" s="7"/>
      <c r="AE55" s="7"/>
      <c r="AF55" s="8"/>
      <c r="AG55" s="7"/>
      <c r="AH55" s="7"/>
      <c r="AI55" s="7"/>
      <c r="AJ55" s="7"/>
      <c r="AK55" s="7"/>
      <c r="AL55" s="7"/>
      <c r="AM55" s="7"/>
      <c r="AN55" s="8"/>
      <c r="AO55" s="7"/>
      <c r="AP55" s="7"/>
      <c r="AQ55" s="7"/>
      <c r="AR55" s="7"/>
      <c r="AS55" s="7"/>
      <c r="AT55" s="7"/>
      <c r="AU55" s="8"/>
      <c r="AV55" s="9"/>
      <c r="AW55" s="10"/>
      <c r="AX55" s="20"/>
      <c r="AY55" s="20"/>
      <c r="AZ55" s="31">
        <f>SUM((D55+H55+P55+X55+AF55+AN55+AU55)*C55)</f>
        <v>0</v>
      </c>
    </row>
    <row r="56" spans="1:52" s="88" customFormat="1" x14ac:dyDescent="0.25">
      <c r="B56" s="29" t="s">
        <v>20</v>
      </c>
      <c r="C56" s="30"/>
      <c r="D56" s="5"/>
      <c r="E56" s="7"/>
      <c r="F56" s="7"/>
      <c r="G56" s="7"/>
      <c r="H56" s="8"/>
      <c r="I56" s="7"/>
      <c r="J56" s="7"/>
      <c r="K56" s="7"/>
      <c r="L56" s="7"/>
      <c r="M56" s="7"/>
      <c r="N56" s="7"/>
      <c r="O56" s="7"/>
      <c r="P56" s="8"/>
      <c r="Q56" s="7"/>
      <c r="R56" s="7"/>
      <c r="S56" s="7"/>
      <c r="T56" s="7"/>
      <c r="U56" s="7"/>
      <c r="V56" s="7"/>
      <c r="W56" s="7"/>
      <c r="X56" s="8"/>
      <c r="Y56" s="7"/>
      <c r="Z56" s="7"/>
      <c r="AA56" s="7"/>
      <c r="AB56" s="7"/>
      <c r="AC56" s="7"/>
      <c r="AD56" s="7"/>
      <c r="AE56" s="7"/>
      <c r="AF56" s="8"/>
      <c r="AG56" s="7"/>
      <c r="AH56" s="7"/>
      <c r="AI56" s="7"/>
      <c r="AJ56" s="7"/>
      <c r="AK56" s="7"/>
      <c r="AL56" s="7"/>
      <c r="AM56" s="7"/>
      <c r="AN56" s="8"/>
      <c r="AO56" s="7"/>
      <c r="AP56" s="7"/>
      <c r="AQ56" s="7"/>
      <c r="AR56" s="7"/>
      <c r="AS56" s="7"/>
      <c r="AT56" s="7"/>
      <c r="AU56" s="8"/>
      <c r="AV56" s="9"/>
      <c r="AW56" s="10"/>
      <c r="AX56" s="20"/>
      <c r="AY56" s="20"/>
      <c r="AZ56" s="31">
        <f>SUM((D56+H56+P56+X56+AF56+AN56+AU56)*C56)</f>
        <v>0</v>
      </c>
    </row>
    <row r="57" spans="1:52" s="88" customFormat="1" x14ac:dyDescent="0.25">
      <c r="AZ57" s="23" t="s">
        <v>22</v>
      </c>
    </row>
    <row r="58" spans="1:52" s="88" customFormat="1" ht="15" customHeight="1" x14ac:dyDescent="0.25">
      <c r="D58" s="100" t="s">
        <v>144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Z58" s="22">
        <f>SUM((AZ50+AZ51+AZ52+AZ53+AZ54+AZ55+AZ56))</f>
        <v>0</v>
      </c>
    </row>
    <row r="59" spans="1:52" s="88" customFormat="1" x14ac:dyDescent="0.25"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</row>
    <row r="60" spans="1:52" s="88" customFormat="1" x14ac:dyDescent="0.25"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</row>
    <row r="61" spans="1:52" s="88" customFormat="1" x14ac:dyDescent="0.25">
      <c r="A61" s="45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</row>
    <row r="62" spans="1:52" s="77" customFormat="1" ht="15" customHeight="1" x14ac:dyDescent="0.35"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52" s="79" customFormat="1" ht="54.75" customHeight="1" thickBot="1" x14ac:dyDescent="0.4">
      <c r="E63" s="78"/>
      <c r="F63" s="78"/>
      <c r="G63" s="78"/>
      <c r="H63" s="78"/>
      <c r="I63" s="78"/>
      <c r="J63" s="78"/>
      <c r="K63" s="78"/>
      <c r="L63" s="78"/>
      <c r="M63" s="78"/>
      <c r="N63" s="104"/>
      <c r="O63" s="104"/>
      <c r="P63" s="104"/>
      <c r="Q63" s="104"/>
      <c r="R63" s="104"/>
      <c r="S63" s="78"/>
      <c r="T63" s="78"/>
      <c r="U63" s="78"/>
      <c r="V63" s="78"/>
      <c r="W63" s="78"/>
      <c r="X63" s="78"/>
      <c r="Y63" s="78"/>
      <c r="Z63" s="78"/>
      <c r="AA63" s="78"/>
    </row>
    <row r="64" spans="1:52" s="83" customFormat="1" ht="27.75" thickTop="1" thickBot="1" x14ac:dyDescent="0.3">
      <c r="A64" s="3" t="s">
        <v>176</v>
      </c>
      <c r="B64" s="1"/>
      <c r="C64" s="1"/>
      <c r="D64" s="1">
        <v>65</v>
      </c>
      <c r="E64" s="1" t="s">
        <v>9</v>
      </c>
      <c r="F64" s="1" t="s">
        <v>10</v>
      </c>
      <c r="G64" s="1" t="s">
        <v>11</v>
      </c>
      <c r="H64" s="1">
        <v>70</v>
      </c>
      <c r="I64" s="1" t="s">
        <v>12</v>
      </c>
      <c r="J64" s="1" t="s">
        <v>13</v>
      </c>
      <c r="K64" s="1" t="s">
        <v>14</v>
      </c>
      <c r="L64" s="1" t="s">
        <v>15</v>
      </c>
      <c r="M64" s="1" t="s">
        <v>9</v>
      </c>
      <c r="N64" s="1" t="s">
        <v>10</v>
      </c>
      <c r="O64" s="1" t="s">
        <v>11</v>
      </c>
      <c r="P64" s="1">
        <v>75</v>
      </c>
      <c r="Q64" s="1" t="s">
        <v>12</v>
      </c>
      <c r="R64" s="1" t="s">
        <v>13</v>
      </c>
      <c r="S64" s="1" t="s">
        <v>14</v>
      </c>
      <c r="T64" s="1" t="s">
        <v>15</v>
      </c>
      <c r="U64" s="1" t="s">
        <v>9</v>
      </c>
      <c r="V64" s="1" t="s">
        <v>10</v>
      </c>
      <c r="W64" s="1" t="s">
        <v>11</v>
      </c>
      <c r="X64" s="1">
        <v>80</v>
      </c>
      <c r="Y64" s="1" t="s">
        <v>12</v>
      </c>
      <c r="Z64" s="1" t="s">
        <v>13</v>
      </c>
      <c r="AA64" s="1" t="s">
        <v>14</v>
      </c>
      <c r="AB64" s="1" t="s">
        <v>15</v>
      </c>
      <c r="AC64" s="1" t="s">
        <v>9</v>
      </c>
      <c r="AD64" s="1" t="s">
        <v>10</v>
      </c>
      <c r="AE64" s="1" t="s">
        <v>11</v>
      </c>
      <c r="AF64" s="1">
        <v>85</v>
      </c>
      <c r="AG64" s="1" t="s">
        <v>12</v>
      </c>
      <c r="AH64" s="1" t="s">
        <v>13</v>
      </c>
      <c r="AI64" s="1" t="s">
        <v>14</v>
      </c>
      <c r="AJ64" s="1" t="s">
        <v>15</v>
      </c>
      <c r="AK64" s="1" t="s">
        <v>9</v>
      </c>
      <c r="AL64" s="1" t="s">
        <v>10</v>
      </c>
      <c r="AM64" s="1" t="s">
        <v>11</v>
      </c>
      <c r="AN64" s="1">
        <v>90</v>
      </c>
      <c r="AO64" s="1" t="s">
        <v>13</v>
      </c>
      <c r="AP64" s="1" t="s">
        <v>14</v>
      </c>
      <c r="AQ64" s="1" t="s">
        <v>15</v>
      </c>
      <c r="AR64" s="1" t="s">
        <v>9</v>
      </c>
      <c r="AS64" s="1" t="s">
        <v>10</v>
      </c>
      <c r="AT64" s="1" t="s">
        <v>11</v>
      </c>
      <c r="AU64" s="1">
        <v>95</v>
      </c>
      <c r="AV64" s="1" t="s">
        <v>13</v>
      </c>
      <c r="AW64" s="1" t="s">
        <v>14</v>
      </c>
      <c r="AX64" s="1" t="s">
        <v>15</v>
      </c>
      <c r="AY64" s="1" t="s">
        <v>9</v>
      </c>
      <c r="AZ64" s="1" t="s">
        <v>21</v>
      </c>
    </row>
    <row r="65" spans="1:52" s="83" customFormat="1" ht="15.75" thickTop="1" x14ac:dyDescent="0.25">
      <c r="B65" s="24"/>
      <c r="C65" s="18" t="s">
        <v>19</v>
      </c>
      <c r="D65" s="4" t="s">
        <v>0</v>
      </c>
      <c r="E65" s="6"/>
      <c r="F65" s="6"/>
      <c r="G65" s="6"/>
      <c r="H65" s="4" t="s">
        <v>0</v>
      </c>
      <c r="I65" s="6"/>
      <c r="J65" s="6"/>
      <c r="K65" s="6"/>
      <c r="L65" s="6"/>
      <c r="M65" s="6"/>
      <c r="N65" s="6"/>
      <c r="O65" s="6"/>
      <c r="P65" s="4" t="s">
        <v>1</v>
      </c>
      <c r="Q65" s="6"/>
      <c r="R65" s="6"/>
      <c r="S65" s="6"/>
      <c r="T65" s="6"/>
      <c r="U65" s="6"/>
      <c r="V65" s="6"/>
      <c r="W65" s="6"/>
      <c r="X65" s="4" t="s">
        <v>2</v>
      </c>
      <c r="Y65" s="6"/>
      <c r="Z65" s="6"/>
      <c r="AA65" s="6"/>
      <c r="AB65" s="6"/>
      <c r="AC65" s="6"/>
      <c r="AD65" s="6"/>
      <c r="AE65" s="6"/>
      <c r="AF65" s="4" t="s">
        <v>3</v>
      </c>
      <c r="AG65" s="6"/>
      <c r="AH65" s="6"/>
      <c r="AI65" s="6"/>
      <c r="AJ65" s="6"/>
      <c r="AK65" s="6"/>
      <c r="AL65" s="6"/>
      <c r="AM65" s="6"/>
      <c r="AN65" s="4" t="s">
        <v>16</v>
      </c>
      <c r="AO65" s="6"/>
      <c r="AP65" s="6"/>
      <c r="AQ65" s="6"/>
      <c r="AR65" s="6"/>
      <c r="AS65" s="6"/>
      <c r="AT65" s="6"/>
      <c r="AU65" s="4" t="s">
        <v>17</v>
      </c>
      <c r="AV65" s="6"/>
      <c r="AW65" s="10"/>
      <c r="AX65" s="20"/>
      <c r="AY65" s="20"/>
      <c r="AZ65" s="31"/>
    </row>
    <row r="66" spans="1:52" s="83" customFormat="1" x14ac:dyDescent="0.25">
      <c r="B66" s="15" t="s">
        <v>4</v>
      </c>
      <c r="C66" s="18">
        <v>1085</v>
      </c>
      <c r="D66" s="5"/>
      <c r="E66" s="7"/>
      <c r="F66" s="7"/>
      <c r="G66" s="7"/>
      <c r="H66" s="8"/>
      <c r="I66" s="25"/>
      <c r="J66" s="25"/>
      <c r="K66" s="25"/>
      <c r="L66" s="12"/>
      <c r="M66" s="12"/>
      <c r="N66" s="12"/>
      <c r="O66" s="7"/>
      <c r="P66" s="8"/>
      <c r="Q66" s="25"/>
      <c r="R66" s="12"/>
      <c r="S66" s="25"/>
      <c r="T66" s="25"/>
      <c r="U66" s="12"/>
      <c r="V66" s="12"/>
      <c r="W66" s="7"/>
      <c r="X66" s="8"/>
      <c r="Y66" s="25"/>
      <c r="Z66" s="12"/>
      <c r="AA66" s="25"/>
      <c r="AB66" s="25"/>
      <c r="AC66" s="12"/>
      <c r="AD66" s="12"/>
      <c r="AE66" s="7"/>
      <c r="AF66" s="8"/>
      <c r="AG66" s="25"/>
      <c r="AH66" s="12"/>
      <c r="AI66" s="25"/>
      <c r="AJ66" s="12"/>
      <c r="AK66" s="25"/>
      <c r="AL66" s="25"/>
      <c r="AM66" s="7"/>
      <c r="AN66" s="8"/>
      <c r="AO66" s="7"/>
      <c r="AP66" s="7"/>
      <c r="AQ66" s="7"/>
      <c r="AR66" s="7"/>
      <c r="AS66" s="7"/>
      <c r="AT66" s="7"/>
      <c r="AU66" s="8"/>
      <c r="AV66" s="9"/>
      <c r="AW66" s="10"/>
      <c r="AX66" s="20"/>
      <c r="AY66" s="20"/>
      <c r="AZ66" s="22">
        <f>SUM((I66+J66+K66+L66+M66+N66+Q66+R66+S66+T66+U66+V66+Y66+Z66+AA66+AB66+AC66+AD66+AG66+AH66+AI66+AJ66+AK66+AL66)*C66)</f>
        <v>0</v>
      </c>
    </row>
    <row r="67" spans="1:52" s="83" customFormat="1" x14ac:dyDescent="0.25">
      <c r="B67" s="16" t="s">
        <v>18</v>
      </c>
      <c r="C67" s="19">
        <v>1202</v>
      </c>
      <c r="D67" s="5"/>
      <c r="E67" s="25"/>
      <c r="F67" s="25"/>
      <c r="G67" s="25"/>
      <c r="H67" s="8"/>
      <c r="I67" s="7"/>
      <c r="J67" s="7"/>
      <c r="K67" s="7"/>
      <c r="L67" s="7"/>
      <c r="M67" s="7"/>
      <c r="N67" s="7"/>
      <c r="O67" s="25"/>
      <c r="P67" s="8"/>
      <c r="Q67" s="7"/>
      <c r="R67" s="7"/>
      <c r="S67" s="7"/>
      <c r="T67" s="7"/>
      <c r="U67" s="7"/>
      <c r="V67" s="7"/>
      <c r="W67" s="86"/>
      <c r="X67" s="8"/>
      <c r="Y67" s="7"/>
      <c r="Z67" s="7"/>
      <c r="AA67" s="7"/>
      <c r="AB67" s="7"/>
      <c r="AC67" s="7"/>
      <c r="AD67" s="7"/>
      <c r="AE67" s="86"/>
      <c r="AF67" s="8"/>
      <c r="AG67" s="7"/>
      <c r="AH67" s="7"/>
      <c r="AI67" s="7"/>
      <c r="AJ67" s="7"/>
      <c r="AK67" s="7"/>
      <c r="AL67" s="33"/>
      <c r="AM67" s="25"/>
      <c r="AN67" s="8"/>
      <c r="AO67" s="25"/>
      <c r="AP67" s="12"/>
      <c r="AQ67" s="25"/>
      <c r="AR67" s="12"/>
      <c r="AS67" s="12"/>
      <c r="AT67" s="25"/>
      <c r="AU67" s="8"/>
      <c r="AV67" s="26"/>
      <c r="AW67" s="27"/>
      <c r="AX67" s="28"/>
      <c r="AY67" s="21"/>
      <c r="AZ67" s="22">
        <f>SUM((E67+F67+G67+O67+W67+AE67+AM67+AO67+AP67+AQ67+AR67+AS67+AT67+AV67+AW67+AY67+AX67)*C67)</f>
        <v>0</v>
      </c>
    </row>
    <row r="68" spans="1:52" s="83" customFormat="1" x14ac:dyDescent="0.25">
      <c r="B68" s="17" t="s">
        <v>5</v>
      </c>
      <c r="C68" s="19">
        <v>586</v>
      </c>
      <c r="D68" s="5"/>
      <c r="E68" s="7"/>
      <c r="F68" s="7"/>
      <c r="G68" s="7"/>
      <c r="H68" s="11"/>
      <c r="I68" s="7"/>
      <c r="J68" s="7"/>
      <c r="K68" s="7"/>
      <c r="L68" s="7"/>
      <c r="M68" s="7"/>
      <c r="N68" s="7"/>
      <c r="O68" s="7"/>
      <c r="P68" s="11"/>
      <c r="Q68" s="7"/>
      <c r="R68" s="7"/>
      <c r="S68" s="7"/>
      <c r="T68" s="7"/>
      <c r="U68" s="7"/>
      <c r="V68" s="7"/>
      <c r="W68" s="7"/>
      <c r="X68" s="11"/>
      <c r="Y68" s="7"/>
      <c r="Z68" s="7"/>
      <c r="AA68" s="7"/>
      <c r="AB68" s="7"/>
      <c r="AC68" s="7"/>
      <c r="AD68" s="7"/>
      <c r="AE68" s="7"/>
      <c r="AF68" s="11"/>
      <c r="AG68" s="7"/>
      <c r="AH68" s="7"/>
      <c r="AI68" s="7"/>
      <c r="AJ68" s="7"/>
      <c r="AK68" s="7"/>
      <c r="AL68" s="7"/>
      <c r="AM68" s="7"/>
      <c r="AN68" s="8"/>
      <c r="AO68" s="7"/>
      <c r="AP68" s="7"/>
      <c r="AQ68" s="7"/>
      <c r="AR68" s="7"/>
      <c r="AS68" s="7"/>
      <c r="AT68" s="7"/>
      <c r="AU68" s="8"/>
      <c r="AV68" s="9"/>
      <c r="AW68" s="10"/>
      <c r="AX68" s="20"/>
      <c r="AY68" s="20"/>
      <c r="AZ68" s="22">
        <f>SUM((D68+H68+P68+X68+AF68+AN68+AU68)*C68)</f>
        <v>0</v>
      </c>
    </row>
    <row r="69" spans="1:52" s="83" customFormat="1" x14ac:dyDescent="0.25">
      <c r="B69" s="17" t="s">
        <v>6</v>
      </c>
      <c r="C69" s="19">
        <v>555</v>
      </c>
      <c r="D69" s="5"/>
      <c r="E69" s="7"/>
      <c r="F69" s="7"/>
      <c r="G69" s="7"/>
      <c r="H69" s="11"/>
      <c r="I69" s="7"/>
      <c r="J69" s="7"/>
      <c r="K69" s="7"/>
      <c r="L69" s="7"/>
      <c r="M69" s="7"/>
      <c r="N69" s="7"/>
      <c r="O69" s="7"/>
      <c r="P69" s="11"/>
      <c r="Q69" s="7"/>
      <c r="R69" s="7"/>
      <c r="S69" s="7"/>
      <c r="T69" s="7"/>
      <c r="U69" s="7"/>
      <c r="V69" s="7"/>
      <c r="W69" s="7"/>
      <c r="X69" s="11"/>
      <c r="Y69" s="7"/>
      <c r="Z69" s="7"/>
      <c r="AA69" s="7"/>
      <c r="AB69" s="7"/>
      <c r="AC69" s="7"/>
      <c r="AD69" s="7"/>
      <c r="AE69" s="7"/>
      <c r="AF69" s="8"/>
      <c r="AG69" s="7"/>
      <c r="AH69" s="7"/>
      <c r="AI69" s="7"/>
      <c r="AJ69" s="7"/>
      <c r="AK69" s="7"/>
      <c r="AL69" s="7"/>
      <c r="AM69" s="7"/>
      <c r="AN69" s="8"/>
      <c r="AO69" s="7"/>
      <c r="AP69" s="7"/>
      <c r="AQ69" s="7"/>
      <c r="AR69" s="7"/>
      <c r="AS69" s="7"/>
      <c r="AT69" s="7"/>
      <c r="AU69" s="8"/>
      <c r="AV69" s="9"/>
      <c r="AW69" s="10"/>
      <c r="AX69" s="20"/>
      <c r="AY69" s="20"/>
      <c r="AZ69" s="22">
        <f>SUM((D69+H69+P69+X69+AF69+AN69+AU69)*C69)</f>
        <v>0</v>
      </c>
    </row>
    <row r="70" spans="1:52" s="83" customFormat="1" x14ac:dyDescent="0.25">
      <c r="B70" s="29" t="s">
        <v>7</v>
      </c>
      <c r="C70" s="30"/>
      <c r="D70" s="5"/>
      <c r="E70" s="7"/>
      <c r="F70" s="7"/>
      <c r="G70" s="7"/>
      <c r="H70" s="8"/>
      <c r="I70" s="7"/>
      <c r="J70" s="7"/>
      <c r="K70" s="7"/>
      <c r="L70" s="7"/>
      <c r="M70" s="7"/>
      <c r="N70" s="7"/>
      <c r="O70" s="7"/>
      <c r="P70" s="8"/>
      <c r="Q70" s="7"/>
      <c r="R70" s="7"/>
      <c r="S70" s="7"/>
      <c r="T70" s="7"/>
      <c r="U70" s="7"/>
      <c r="V70" s="7"/>
      <c r="W70" s="7"/>
      <c r="X70" s="8"/>
      <c r="Y70" s="7"/>
      <c r="Z70" s="7"/>
      <c r="AA70" s="7"/>
      <c r="AB70" s="7"/>
      <c r="AC70" s="7"/>
      <c r="AD70" s="7"/>
      <c r="AE70" s="7"/>
      <c r="AF70" s="8"/>
      <c r="AG70" s="7"/>
      <c r="AH70" s="7"/>
      <c r="AI70" s="7"/>
      <c r="AJ70" s="7"/>
      <c r="AK70" s="7"/>
      <c r="AL70" s="7"/>
      <c r="AM70" s="7"/>
      <c r="AN70" s="8"/>
      <c r="AO70" s="7"/>
      <c r="AP70" s="7"/>
      <c r="AQ70" s="7"/>
      <c r="AR70" s="7"/>
      <c r="AS70" s="7"/>
      <c r="AT70" s="7"/>
      <c r="AU70" s="8"/>
      <c r="AV70" s="9"/>
      <c r="AW70" s="10"/>
      <c r="AX70" s="20"/>
      <c r="AY70" s="20"/>
      <c r="AZ70" s="31">
        <f>SUM((D70+H70+P70+X70+AF70+AN70+AU70)*C70)</f>
        <v>0</v>
      </c>
    </row>
    <row r="71" spans="1:52" s="83" customFormat="1" x14ac:dyDescent="0.25">
      <c r="B71" s="29" t="s">
        <v>8</v>
      </c>
      <c r="C71" s="30"/>
      <c r="D71" s="5"/>
      <c r="E71" s="7"/>
      <c r="F71" s="7"/>
      <c r="G71" s="7"/>
      <c r="H71" s="8"/>
      <c r="I71" s="7"/>
      <c r="J71" s="7"/>
      <c r="K71" s="7"/>
      <c r="L71" s="7"/>
      <c r="M71" s="7"/>
      <c r="N71" s="7"/>
      <c r="O71" s="7"/>
      <c r="P71" s="8"/>
      <c r="Q71" s="7"/>
      <c r="R71" s="7"/>
      <c r="S71" s="7"/>
      <c r="T71" s="7"/>
      <c r="U71" s="7"/>
      <c r="V71" s="7"/>
      <c r="W71" s="7"/>
      <c r="X71" s="8"/>
      <c r="Y71" s="7"/>
      <c r="Z71" s="7"/>
      <c r="AA71" s="7"/>
      <c r="AB71" s="7"/>
      <c r="AC71" s="7"/>
      <c r="AD71" s="7"/>
      <c r="AE71" s="7"/>
      <c r="AF71" s="8"/>
      <c r="AG71" s="7"/>
      <c r="AH71" s="7"/>
      <c r="AI71" s="7"/>
      <c r="AJ71" s="7"/>
      <c r="AK71" s="7"/>
      <c r="AL71" s="7"/>
      <c r="AM71" s="7"/>
      <c r="AN71" s="8"/>
      <c r="AO71" s="7"/>
      <c r="AP71" s="7"/>
      <c r="AQ71" s="7"/>
      <c r="AR71" s="7"/>
      <c r="AS71" s="7"/>
      <c r="AT71" s="7"/>
      <c r="AU71" s="8"/>
      <c r="AV71" s="9"/>
      <c r="AW71" s="10"/>
      <c r="AX71" s="20"/>
      <c r="AY71" s="20"/>
      <c r="AZ71" s="31">
        <f>SUM((D71+H71+P71+X71+AF71+AN71+AU71)*C71)</f>
        <v>0</v>
      </c>
    </row>
    <row r="72" spans="1:52" s="83" customFormat="1" x14ac:dyDescent="0.25">
      <c r="B72" s="29" t="s">
        <v>20</v>
      </c>
      <c r="C72" s="30"/>
      <c r="D72" s="5"/>
      <c r="E72" s="7"/>
      <c r="F72" s="7"/>
      <c r="G72" s="7"/>
      <c r="H72" s="8"/>
      <c r="I72" s="7"/>
      <c r="J72" s="7"/>
      <c r="K72" s="7"/>
      <c r="L72" s="7"/>
      <c r="M72" s="7"/>
      <c r="N72" s="7"/>
      <c r="O72" s="7"/>
      <c r="P72" s="8"/>
      <c r="Q72" s="7"/>
      <c r="R72" s="7"/>
      <c r="S72" s="7"/>
      <c r="T72" s="7"/>
      <c r="U72" s="7"/>
      <c r="V72" s="7"/>
      <c r="W72" s="7"/>
      <c r="X72" s="8"/>
      <c r="Y72" s="7"/>
      <c r="Z72" s="7"/>
      <c r="AA72" s="7"/>
      <c r="AB72" s="7"/>
      <c r="AC72" s="7"/>
      <c r="AD72" s="7"/>
      <c r="AE72" s="7"/>
      <c r="AF72" s="8"/>
      <c r="AG72" s="7"/>
      <c r="AH72" s="7"/>
      <c r="AI72" s="7"/>
      <c r="AJ72" s="7"/>
      <c r="AK72" s="7"/>
      <c r="AL72" s="7"/>
      <c r="AM72" s="7"/>
      <c r="AN72" s="8"/>
      <c r="AO72" s="7"/>
      <c r="AP72" s="7"/>
      <c r="AQ72" s="7"/>
      <c r="AR72" s="7"/>
      <c r="AS72" s="7"/>
      <c r="AT72" s="7"/>
      <c r="AU72" s="8"/>
      <c r="AV72" s="9"/>
      <c r="AW72" s="10"/>
      <c r="AX72" s="20"/>
      <c r="AY72" s="20"/>
      <c r="AZ72" s="31">
        <f>SUM((D72+H72+P72+X72+AF72+AN72+AU72)*C72)</f>
        <v>0</v>
      </c>
    </row>
    <row r="73" spans="1:52" s="83" customFormat="1" x14ac:dyDescent="0.25">
      <c r="AZ73" s="23" t="s">
        <v>22</v>
      </c>
    </row>
    <row r="74" spans="1:52" s="83" customFormat="1" x14ac:dyDescent="0.25">
      <c r="D74" s="100" t="s">
        <v>154</v>
      </c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Z74" s="22">
        <f>SUM((AZ66+AZ67+AZ68+AZ69+AZ70+AZ71+AZ72))</f>
        <v>0</v>
      </c>
    </row>
    <row r="75" spans="1:52" s="83" customFormat="1" x14ac:dyDescent="0.25"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</row>
    <row r="76" spans="1:52" s="83" customFormat="1" x14ac:dyDescent="0.25"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</row>
    <row r="77" spans="1:52" s="83" customFormat="1" x14ac:dyDescent="0.25">
      <c r="A77" s="45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</row>
    <row r="78" spans="1:52" s="83" customFormat="1" ht="21" x14ac:dyDescent="0.35"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</row>
    <row r="79" spans="1:52" s="83" customFormat="1" ht="21" x14ac:dyDescent="0.35"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</row>
    <row r="80" spans="1:52" s="83" customFormat="1" ht="21" x14ac:dyDescent="0.35"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</row>
    <row r="81" spans="1:52" s="79" customFormat="1" ht="15" customHeight="1" thickBot="1" x14ac:dyDescent="0.4"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52" s="79" customFormat="1" ht="26.25" customHeight="1" thickTop="1" thickBot="1" x14ac:dyDescent="0.3">
      <c r="A82" s="3" t="s">
        <v>164</v>
      </c>
      <c r="B82" s="1"/>
      <c r="C82" s="1"/>
      <c r="D82" s="1">
        <v>65</v>
      </c>
      <c r="E82" s="1" t="s">
        <v>9</v>
      </c>
      <c r="F82" s="1" t="s">
        <v>10</v>
      </c>
      <c r="G82" s="1" t="s">
        <v>11</v>
      </c>
      <c r="H82" s="1">
        <v>70</v>
      </c>
      <c r="I82" s="1" t="s">
        <v>12</v>
      </c>
      <c r="J82" s="1" t="s">
        <v>13</v>
      </c>
      <c r="K82" s="1" t="s">
        <v>14</v>
      </c>
      <c r="L82" s="1" t="s">
        <v>15</v>
      </c>
      <c r="M82" s="1" t="s">
        <v>9</v>
      </c>
      <c r="N82" s="1" t="s">
        <v>10</v>
      </c>
      <c r="O82" s="1" t="s">
        <v>11</v>
      </c>
      <c r="P82" s="1">
        <v>75</v>
      </c>
      <c r="Q82" s="1" t="s">
        <v>12</v>
      </c>
      <c r="R82" s="1" t="s">
        <v>13</v>
      </c>
      <c r="S82" s="1" t="s">
        <v>14</v>
      </c>
      <c r="T82" s="1" t="s">
        <v>15</v>
      </c>
      <c r="U82" s="1" t="s">
        <v>9</v>
      </c>
      <c r="V82" s="1" t="s">
        <v>10</v>
      </c>
      <c r="W82" s="1" t="s">
        <v>11</v>
      </c>
      <c r="X82" s="1">
        <v>80</v>
      </c>
      <c r="Y82" s="1" t="s">
        <v>12</v>
      </c>
      <c r="Z82" s="1" t="s">
        <v>13</v>
      </c>
      <c r="AA82" s="1" t="s">
        <v>14</v>
      </c>
      <c r="AB82" s="1" t="s">
        <v>15</v>
      </c>
      <c r="AC82" s="1" t="s">
        <v>9</v>
      </c>
      <c r="AD82" s="1" t="s">
        <v>10</v>
      </c>
      <c r="AE82" s="1" t="s">
        <v>11</v>
      </c>
      <c r="AF82" s="1">
        <v>85</v>
      </c>
      <c r="AG82" s="1" t="s">
        <v>12</v>
      </c>
      <c r="AH82" s="1" t="s">
        <v>13</v>
      </c>
      <c r="AI82" s="1" t="s">
        <v>14</v>
      </c>
      <c r="AJ82" s="1" t="s">
        <v>15</v>
      </c>
      <c r="AK82" s="1" t="s">
        <v>9</v>
      </c>
      <c r="AL82" s="1" t="s">
        <v>10</v>
      </c>
      <c r="AM82" s="1" t="s">
        <v>11</v>
      </c>
      <c r="AN82" s="1">
        <v>90</v>
      </c>
      <c r="AO82" s="1" t="s">
        <v>13</v>
      </c>
      <c r="AP82" s="1" t="s">
        <v>14</v>
      </c>
      <c r="AQ82" s="1" t="s">
        <v>15</v>
      </c>
      <c r="AR82" s="1" t="s">
        <v>9</v>
      </c>
      <c r="AS82" s="1" t="s">
        <v>10</v>
      </c>
      <c r="AT82" s="1" t="s">
        <v>11</v>
      </c>
      <c r="AU82" s="1">
        <v>95</v>
      </c>
      <c r="AV82" s="1" t="s">
        <v>14</v>
      </c>
      <c r="AW82" s="1" t="s">
        <v>15</v>
      </c>
      <c r="AX82" s="1" t="s">
        <v>9</v>
      </c>
      <c r="AY82" s="1" t="s">
        <v>10</v>
      </c>
      <c r="AZ82" s="1" t="s">
        <v>21</v>
      </c>
    </row>
    <row r="83" spans="1:52" s="79" customFormat="1" ht="15" customHeight="1" thickTop="1" x14ac:dyDescent="0.25">
      <c r="A83" s="45"/>
      <c r="B83" s="24"/>
      <c r="C83" s="18" t="s">
        <v>19</v>
      </c>
      <c r="D83" s="4" t="s">
        <v>0</v>
      </c>
      <c r="E83" s="6"/>
      <c r="F83" s="6"/>
      <c r="G83" s="6"/>
      <c r="H83" s="4" t="s">
        <v>0</v>
      </c>
      <c r="I83" s="6"/>
      <c r="J83" s="6"/>
      <c r="K83" s="6"/>
      <c r="L83" s="6"/>
      <c r="M83" s="6"/>
      <c r="N83" s="6"/>
      <c r="O83" s="6"/>
      <c r="P83" s="4" t="s">
        <v>1</v>
      </c>
      <c r="Q83" s="6"/>
      <c r="R83" s="6"/>
      <c r="S83" s="6"/>
      <c r="T83" s="6"/>
      <c r="U83" s="6"/>
      <c r="V83" s="6"/>
      <c r="W83" s="6"/>
      <c r="X83" s="4" t="s">
        <v>2</v>
      </c>
      <c r="Y83" s="6"/>
      <c r="Z83" s="6"/>
      <c r="AA83" s="6"/>
      <c r="AB83" s="6"/>
      <c r="AC83" s="6"/>
      <c r="AD83" s="6"/>
      <c r="AE83" s="6"/>
      <c r="AF83" s="4" t="s">
        <v>3</v>
      </c>
      <c r="AG83" s="6"/>
      <c r="AH83" s="6"/>
      <c r="AI83" s="6"/>
      <c r="AJ83" s="6"/>
      <c r="AK83" s="6"/>
      <c r="AL83" s="6"/>
      <c r="AM83" s="6"/>
      <c r="AN83" s="4" t="s">
        <v>16</v>
      </c>
      <c r="AO83" s="6"/>
      <c r="AP83" s="6"/>
      <c r="AQ83" s="6"/>
      <c r="AR83" s="6"/>
      <c r="AS83" s="6"/>
      <c r="AT83" s="6"/>
      <c r="AU83" s="4" t="s">
        <v>17</v>
      </c>
      <c r="AV83" s="6"/>
      <c r="AW83" s="10"/>
      <c r="AX83" s="20"/>
      <c r="AY83" s="20"/>
      <c r="AZ83" s="31"/>
    </row>
    <row r="84" spans="1:52" s="79" customFormat="1" ht="15" customHeight="1" x14ac:dyDescent="0.25">
      <c r="A84" s="45"/>
      <c r="B84" s="34" t="s">
        <v>4</v>
      </c>
      <c r="C84" s="35"/>
      <c r="D84" s="5"/>
      <c r="E84" s="7"/>
      <c r="F84" s="7"/>
      <c r="G84" s="7"/>
      <c r="H84" s="8"/>
      <c r="I84" s="25"/>
      <c r="J84" s="25"/>
      <c r="K84" s="25"/>
      <c r="L84" s="25"/>
      <c r="M84" s="25"/>
      <c r="N84" s="25"/>
      <c r="O84" s="7"/>
      <c r="P84" s="8"/>
      <c r="Q84" s="25"/>
      <c r="R84" s="25"/>
      <c r="S84" s="25"/>
      <c r="T84" s="25"/>
      <c r="U84" s="25"/>
      <c r="V84" s="25"/>
      <c r="W84" s="7"/>
      <c r="X84" s="8"/>
      <c r="Y84" s="25"/>
      <c r="Z84" s="25"/>
      <c r="AA84" s="25"/>
      <c r="AB84" s="25"/>
      <c r="AC84" s="25"/>
      <c r="AD84" s="25"/>
      <c r="AE84" s="7"/>
      <c r="AF84" s="8"/>
      <c r="AG84" s="25"/>
      <c r="AH84" s="25"/>
      <c r="AI84" s="25"/>
      <c r="AJ84" s="25"/>
      <c r="AK84" s="25"/>
      <c r="AL84" s="25"/>
      <c r="AM84" s="7"/>
      <c r="AN84" s="8"/>
      <c r="AO84" s="7"/>
      <c r="AP84" s="7"/>
      <c r="AQ84" s="7"/>
      <c r="AR84" s="7"/>
      <c r="AS84" s="7"/>
      <c r="AT84" s="7"/>
      <c r="AU84" s="8"/>
      <c r="AV84" s="9"/>
      <c r="AW84" s="10"/>
      <c r="AX84" s="20"/>
      <c r="AY84" s="20"/>
      <c r="AZ84" s="31">
        <f>SUM((I84+J84+K84+L84+M84+N84+Q84+R84+S84+T84+U84+V84+Y84+Z84+AA84+AB84+AC84+AD84+AG84+AH84+AI84+AJ84+AK84+AL84)*C84)</f>
        <v>0</v>
      </c>
    </row>
    <row r="85" spans="1:52" s="79" customFormat="1" ht="15" customHeight="1" x14ac:dyDescent="0.25">
      <c r="A85" s="45"/>
      <c r="B85" s="32" t="s">
        <v>18</v>
      </c>
      <c r="C85" s="30"/>
      <c r="D85" s="5"/>
      <c r="E85" s="25"/>
      <c r="F85" s="25"/>
      <c r="G85" s="25"/>
      <c r="H85" s="8"/>
      <c r="I85" s="7"/>
      <c r="J85" s="7"/>
      <c r="K85" s="7"/>
      <c r="L85" s="7"/>
      <c r="M85" s="7"/>
      <c r="N85" s="7"/>
      <c r="O85" s="25"/>
      <c r="P85" s="8"/>
      <c r="Q85" s="7"/>
      <c r="R85" s="7"/>
      <c r="S85" s="7"/>
      <c r="T85" s="7"/>
      <c r="U85" s="7"/>
      <c r="V85" s="7"/>
      <c r="W85" s="25"/>
      <c r="X85" s="8"/>
      <c r="Y85" s="7"/>
      <c r="Z85" s="7"/>
      <c r="AA85" s="7"/>
      <c r="AB85" s="7"/>
      <c r="AC85" s="7"/>
      <c r="AD85" s="7"/>
      <c r="AE85" s="25"/>
      <c r="AF85" s="8"/>
      <c r="AG85" s="7"/>
      <c r="AH85" s="7"/>
      <c r="AI85" s="7"/>
      <c r="AJ85" s="7"/>
      <c r="AK85" s="7"/>
      <c r="AL85" s="7"/>
      <c r="AM85" s="25"/>
      <c r="AN85" s="8"/>
      <c r="AO85" s="25"/>
      <c r="AP85" s="25"/>
      <c r="AQ85" s="25"/>
      <c r="AR85" s="25"/>
      <c r="AS85" s="25"/>
      <c r="AT85" s="25"/>
      <c r="AU85" s="8"/>
      <c r="AV85" s="26"/>
      <c r="AW85" s="27"/>
      <c r="AX85" s="28"/>
      <c r="AY85" s="28"/>
      <c r="AZ85" s="31">
        <f>SUM((E85+F85+G85+O85+W85+AE85+AM85+AO85+AP85+AQ85+AR85+AS85+AT85+AV85+AW85+AY85)*C85)</f>
        <v>0</v>
      </c>
    </row>
    <row r="86" spans="1:52" s="79" customFormat="1" ht="15" customHeight="1" x14ac:dyDescent="0.25">
      <c r="A86" s="45"/>
      <c r="B86" s="29" t="s">
        <v>5</v>
      </c>
      <c r="C86" s="30"/>
      <c r="D86" s="5"/>
      <c r="E86" s="7"/>
      <c r="F86" s="7"/>
      <c r="G86" s="7"/>
      <c r="H86" s="8"/>
      <c r="I86" s="7"/>
      <c r="J86" s="7"/>
      <c r="K86" s="7"/>
      <c r="L86" s="7"/>
      <c r="M86" s="7"/>
      <c r="N86" s="7"/>
      <c r="O86" s="7"/>
      <c r="P86" s="8"/>
      <c r="Q86" s="7"/>
      <c r="R86" s="7"/>
      <c r="S86" s="7"/>
      <c r="T86" s="7"/>
      <c r="U86" s="7"/>
      <c r="V86" s="7"/>
      <c r="W86" s="7"/>
      <c r="X86" s="8"/>
      <c r="Y86" s="7"/>
      <c r="Z86" s="7"/>
      <c r="AA86" s="7"/>
      <c r="AB86" s="7"/>
      <c r="AC86" s="7"/>
      <c r="AD86" s="7"/>
      <c r="AE86" s="7"/>
      <c r="AF86" s="8"/>
      <c r="AG86" s="7"/>
      <c r="AH86" s="7"/>
      <c r="AI86" s="7"/>
      <c r="AJ86" s="7"/>
      <c r="AK86" s="7"/>
      <c r="AL86" s="7"/>
      <c r="AM86" s="7"/>
      <c r="AN86" s="8"/>
      <c r="AO86" s="7"/>
      <c r="AP86" s="7"/>
      <c r="AQ86" s="7"/>
      <c r="AR86" s="7"/>
      <c r="AS86" s="7"/>
      <c r="AT86" s="7"/>
      <c r="AU86" s="8"/>
      <c r="AV86" s="9"/>
      <c r="AW86" s="10"/>
      <c r="AX86" s="20"/>
      <c r="AY86" s="20"/>
      <c r="AZ86" s="31">
        <f>SUM((D86+H86+P86+X86+AF86+AN86+AU86)*C86)</f>
        <v>0</v>
      </c>
    </row>
    <row r="87" spans="1:52" s="79" customFormat="1" ht="15" customHeight="1" x14ac:dyDescent="0.25">
      <c r="A87" s="45"/>
      <c r="B87" s="29" t="s">
        <v>6</v>
      </c>
      <c r="C87" s="19">
        <v>555</v>
      </c>
      <c r="D87" s="5"/>
      <c r="E87" s="7"/>
      <c r="F87" s="7"/>
      <c r="G87" s="7"/>
      <c r="H87" s="8"/>
      <c r="I87" s="7"/>
      <c r="J87" s="7"/>
      <c r="K87" s="7"/>
      <c r="L87" s="7"/>
      <c r="M87" s="7"/>
      <c r="N87" s="7"/>
      <c r="O87" s="7"/>
      <c r="P87" s="11"/>
      <c r="Q87" s="7"/>
      <c r="R87" s="7"/>
      <c r="S87" s="7"/>
      <c r="T87" s="7"/>
      <c r="U87" s="7"/>
      <c r="V87" s="7"/>
      <c r="W87" s="7"/>
      <c r="X87" s="11"/>
      <c r="Y87" s="7"/>
      <c r="Z87" s="7"/>
      <c r="AA87" s="7"/>
      <c r="AB87" s="7"/>
      <c r="AC87" s="7"/>
      <c r="AD87" s="7"/>
      <c r="AE87" s="7"/>
      <c r="AF87" s="11"/>
      <c r="AG87" s="7"/>
      <c r="AH87" s="7"/>
      <c r="AI87" s="7"/>
      <c r="AJ87" s="7"/>
      <c r="AK87" s="7"/>
      <c r="AL87" s="7"/>
      <c r="AM87" s="7"/>
      <c r="AN87" s="8"/>
      <c r="AO87" s="7"/>
      <c r="AP87" s="7"/>
      <c r="AQ87" s="7"/>
      <c r="AR87" s="7"/>
      <c r="AS87" s="7"/>
      <c r="AT87" s="7"/>
      <c r="AU87" s="8"/>
      <c r="AV87" s="9"/>
      <c r="AW87" s="10"/>
      <c r="AX87" s="20"/>
      <c r="AY87" s="20"/>
      <c r="AZ87" s="31">
        <f>SUM((D87+H87+P87+X87+AF87+AN87+AU87)*C87)</f>
        <v>0</v>
      </c>
    </row>
    <row r="88" spans="1:52" s="79" customFormat="1" ht="15" customHeight="1" x14ac:dyDescent="0.25">
      <c r="A88" s="45"/>
      <c r="B88" s="29" t="s">
        <v>7</v>
      </c>
      <c r="C88" s="30"/>
      <c r="D88" s="5"/>
      <c r="E88" s="7"/>
      <c r="F88" s="7"/>
      <c r="G88" s="7"/>
      <c r="H88" s="8"/>
      <c r="I88" s="7"/>
      <c r="J88" s="7"/>
      <c r="K88" s="7"/>
      <c r="L88" s="7"/>
      <c r="M88" s="7"/>
      <c r="N88" s="7"/>
      <c r="O88" s="7"/>
      <c r="P88" s="8"/>
      <c r="Q88" s="7"/>
      <c r="R88" s="7"/>
      <c r="S88" s="7"/>
      <c r="T88" s="7"/>
      <c r="U88" s="7"/>
      <c r="V88" s="7"/>
      <c r="W88" s="7"/>
      <c r="X88" s="8"/>
      <c r="Y88" s="7"/>
      <c r="Z88" s="7"/>
      <c r="AA88" s="7"/>
      <c r="AB88" s="7"/>
      <c r="AC88" s="7"/>
      <c r="AD88" s="7"/>
      <c r="AE88" s="7"/>
      <c r="AF88" s="8"/>
      <c r="AG88" s="7"/>
      <c r="AH88" s="7"/>
      <c r="AI88" s="7"/>
      <c r="AJ88" s="7"/>
      <c r="AK88" s="7"/>
      <c r="AL88" s="7"/>
      <c r="AM88" s="7"/>
      <c r="AN88" s="8"/>
      <c r="AO88" s="7"/>
      <c r="AP88" s="7"/>
      <c r="AQ88" s="7"/>
      <c r="AR88" s="7"/>
      <c r="AS88" s="7"/>
      <c r="AT88" s="7"/>
      <c r="AU88" s="8"/>
      <c r="AV88" s="9"/>
      <c r="AW88" s="10"/>
      <c r="AX88" s="20"/>
      <c r="AY88" s="20"/>
      <c r="AZ88" s="31">
        <f>SUM((D88+H88+P88+X88+AF88+AN88+AU88)*C88)</f>
        <v>0</v>
      </c>
    </row>
    <row r="89" spans="1:52" s="79" customFormat="1" ht="15" customHeight="1" x14ac:dyDescent="0.25">
      <c r="A89" s="45"/>
      <c r="B89" s="29" t="s">
        <v>8</v>
      </c>
      <c r="C89" s="30"/>
      <c r="D89" s="5"/>
      <c r="E89" s="7"/>
      <c r="F89" s="7"/>
      <c r="G89" s="7"/>
      <c r="H89" s="8"/>
      <c r="I89" s="7"/>
      <c r="J89" s="7"/>
      <c r="K89" s="7"/>
      <c r="L89" s="7"/>
      <c r="M89" s="7"/>
      <c r="N89" s="7"/>
      <c r="O89" s="7"/>
      <c r="P89" s="8"/>
      <c r="Q89" s="7"/>
      <c r="R89" s="7"/>
      <c r="S89" s="7"/>
      <c r="T89" s="7"/>
      <c r="U89" s="7"/>
      <c r="V89" s="7"/>
      <c r="W89" s="7"/>
      <c r="X89" s="8"/>
      <c r="Y89" s="7"/>
      <c r="Z89" s="7"/>
      <c r="AA89" s="7"/>
      <c r="AB89" s="7"/>
      <c r="AC89" s="7"/>
      <c r="AD89" s="7"/>
      <c r="AE89" s="7"/>
      <c r="AF89" s="8"/>
      <c r="AG89" s="7"/>
      <c r="AH89" s="7"/>
      <c r="AI89" s="7"/>
      <c r="AJ89" s="7"/>
      <c r="AK89" s="7"/>
      <c r="AL89" s="7"/>
      <c r="AM89" s="7"/>
      <c r="AN89" s="8"/>
      <c r="AO89" s="7"/>
      <c r="AP89" s="7"/>
      <c r="AQ89" s="7"/>
      <c r="AR89" s="7"/>
      <c r="AS89" s="7"/>
      <c r="AT89" s="7"/>
      <c r="AU89" s="8"/>
      <c r="AV89" s="9"/>
      <c r="AW89" s="10"/>
      <c r="AX89" s="20"/>
      <c r="AY89" s="20"/>
      <c r="AZ89" s="31">
        <f>SUM((D89+H89+P89+X89+AF89+AN89+AU89)*C89)</f>
        <v>0</v>
      </c>
    </row>
    <row r="90" spans="1:52" s="79" customFormat="1" ht="15" customHeight="1" x14ac:dyDescent="0.25">
      <c r="A90" s="45"/>
      <c r="B90" s="82" t="s">
        <v>20</v>
      </c>
      <c r="C90" s="19">
        <v>1540</v>
      </c>
      <c r="D90" s="5"/>
      <c r="E90" s="7"/>
      <c r="F90" s="7"/>
      <c r="G90" s="7"/>
      <c r="H90" s="8"/>
      <c r="I90" s="7"/>
      <c r="J90" s="7"/>
      <c r="K90" s="7"/>
      <c r="L90" s="7"/>
      <c r="M90" s="7"/>
      <c r="N90" s="7"/>
      <c r="O90" s="7"/>
      <c r="P90" s="8"/>
      <c r="Q90" s="7"/>
      <c r="R90" s="7"/>
      <c r="S90" s="80"/>
      <c r="T90" s="80"/>
      <c r="U90" s="80"/>
      <c r="V90" s="7"/>
      <c r="W90" s="7"/>
      <c r="X90" s="8"/>
      <c r="Y90" s="7"/>
      <c r="Z90" s="80"/>
      <c r="AA90" s="96"/>
      <c r="AB90" s="80"/>
      <c r="AC90" s="80"/>
      <c r="AD90" s="7"/>
      <c r="AE90" s="7"/>
      <c r="AF90" s="8"/>
      <c r="AG90" s="7"/>
      <c r="AH90" s="80"/>
      <c r="AI90" s="80"/>
      <c r="AJ90" s="80"/>
      <c r="AK90" s="7"/>
      <c r="AL90" s="7"/>
      <c r="AM90" s="7"/>
      <c r="AN90" s="8"/>
      <c r="AO90" s="7"/>
      <c r="AP90" s="7"/>
      <c r="AQ90" s="7"/>
      <c r="AR90" s="7"/>
      <c r="AS90" s="7"/>
      <c r="AT90" s="7"/>
      <c r="AU90" s="8"/>
      <c r="AV90" s="9"/>
      <c r="AW90" s="10"/>
      <c r="AX90" s="20"/>
      <c r="AY90" s="20"/>
      <c r="AZ90" s="81">
        <f>SUM((D90+H90+P90+X90+AF90+AN90+AU90)*C90)</f>
        <v>0</v>
      </c>
    </row>
    <row r="91" spans="1:52" s="79" customFormat="1" ht="15" customHeight="1" x14ac:dyDescent="0.25">
      <c r="A91" s="45"/>
      <c r="AZ91" s="23" t="s">
        <v>22</v>
      </c>
    </row>
    <row r="92" spans="1:52" s="79" customFormat="1" ht="15" customHeight="1" x14ac:dyDescent="0.25">
      <c r="A92" s="45"/>
      <c r="D92" s="100" t="s">
        <v>165</v>
      </c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Z92" s="22">
        <f>SUM((AZ84+AZ85+AZ86+AZ87+AZ88+AZ89+AZ90))</f>
        <v>0</v>
      </c>
    </row>
    <row r="93" spans="1:52" s="79" customFormat="1" ht="15" customHeight="1" x14ac:dyDescent="0.25">
      <c r="A93" s="45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</row>
    <row r="94" spans="1:52" s="79" customFormat="1" ht="15" customHeight="1" x14ac:dyDescent="0.25">
      <c r="A94" s="45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</row>
    <row r="95" spans="1:52" s="79" customFormat="1" ht="15" customHeight="1" x14ac:dyDescent="0.25">
      <c r="A95" s="45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</row>
    <row r="96" spans="1:52" s="79" customFormat="1" ht="15" customHeight="1" x14ac:dyDescent="0.35"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52" s="79" customFormat="1" ht="15" customHeight="1" x14ac:dyDescent="0.35"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52" s="79" customFormat="1" ht="15" customHeight="1" x14ac:dyDescent="0.35"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52" s="79" customFormat="1" ht="15" customHeight="1" x14ac:dyDescent="0.35"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52" s="79" customFormat="1" ht="15" customHeight="1" x14ac:dyDescent="0.35"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52" s="79" customFormat="1" ht="15" customHeight="1" x14ac:dyDescent="0.35"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52" s="77" customFormat="1" ht="15.75" customHeight="1" thickBot="1" x14ac:dyDescent="0.4"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52" s="77" customFormat="1" ht="27.75" thickTop="1" thickBot="1" x14ac:dyDescent="0.3">
      <c r="A103" s="3" t="s">
        <v>162</v>
      </c>
      <c r="B103" s="1"/>
      <c r="C103" s="1"/>
      <c r="D103" s="1">
        <v>65</v>
      </c>
      <c r="E103" s="1" t="s">
        <v>9</v>
      </c>
      <c r="F103" s="1" t="s">
        <v>10</v>
      </c>
      <c r="G103" s="1" t="s">
        <v>11</v>
      </c>
      <c r="H103" s="1">
        <v>70</v>
      </c>
      <c r="I103" s="1" t="s">
        <v>12</v>
      </c>
      <c r="J103" s="1" t="s">
        <v>13</v>
      </c>
      <c r="K103" s="1" t="s">
        <v>14</v>
      </c>
      <c r="L103" s="1" t="s">
        <v>15</v>
      </c>
      <c r="M103" s="1" t="s">
        <v>9</v>
      </c>
      <c r="N103" s="1" t="s">
        <v>10</v>
      </c>
      <c r="O103" s="1" t="s">
        <v>11</v>
      </c>
      <c r="P103" s="1">
        <v>75</v>
      </c>
      <c r="Q103" s="1" t="s">
        <v>12</v>
      </c>
      <c r="R103" s="1" t="s">
        <v>13</v>
      </c>
      <c r="S103" s="1" t="s">
        <v>14</v>
      </c>
      <c r="T103" s="1" t="s">
        <v>15</v>
      </c>
      <c r="U103" s="1" t="s">
        <v>9</v>
      </c>
      <c r="V103" s="1" t="s">
        <v>10</v>
      </c>
      <c r="W103" s="1" t="s">
        <v>11</v>
      </c>
      <c r="X103" s="1">
        <v>80</v>
      </c>
      <c r="Y103" s="1" t="s">
        <v>12</v>
      </c>
      <c r="Z103" s="1" t="s">
        <v>13</v>
      </c>
      <c r="AA103" s="1" t="s">
        <v>14</v>
      </c>
      <c r="AB103" s="1" t="s">
        <v>15</v>
      </c>
      <c r="AC103" s="1" t="s">
        <v>9</v>
      </c>
      <c r="AD103" s="1" t="s">
        <v>10</v>
      </c>
      <c r="AE103" s="1" t="s">
        <v>11</v>
      </c>
      <c r="AF103" s="1">
        <v>85</v>
      </c>
      <c r="AG103" s="1" t="s">
        <v>12</v>
      </c>
      <c r="AH103" s="1" t="s">
        <v>13</v>
      </c>
      <c r="AI103" s="1" t="s">
        <v>14</v>
      </c>
      <c r="AJ103" s="1" t="s">
        <v>15</v>
      </c>
      <c r="AK103" s="1" t="s">
        <v>9</v>
      </c>
      <c r="AL103" s="1" t="s">
        <v>10</v>
      </c>
      <c r="AM103" s="1" t="s">
        <v>11</v>
      </c>
      <c r="AN103" s="1">
        <v>90</v>
      </c>
      <c r="AO103" s="1" t="s">
        <v>13</v>
      </c>
      <c r="AP103" s="1" t="s">
        <v>14</v>
      </c>
      <c r="AQ103" s="1" t="s">
        <v>15</v>
      </c>
      <c r="AR103" s="1" t="s">
        <v>9</v>
      </c>
      <c r="AS103" s="1" t="s">
        <v>10</v>
      </c>
      <c r="AT103" s="1" t="s">
        <v>11</v>
      </c>
      <c r="AU103" s="1">
        <v>95</v>
      </c>
      <c r="AV103" s="1" t="s">
        <v>14</v>
      </c>
      <c r="AW103" s="1" t="s">
        <v>15</v>
      </c>
      <c r="AX103" s="1" t="s">
        <v>9</v>
      </c>
      <c r="AY103" s="1" t="s">
        <v>10</v>
      </c>
      <c r="AZ103" s="1" t="s">
        <v>21</v>
      </c>
    </row>
    <row r="104" spans="1:52" s="77" customFormat="1" ht="15.75" thickTop="1" x14ac:dyDescent="0.25">
      <c r="A104" s="45"/>
      <c r="B104" s="24"/>
      <c r="C104" s="18" t="s">
        <v>19</v>
      </c>
      <c r="D104" s="4" t="s">
        <v>0</v>
      </c>
      <c r="E104" s="6"/>
      <c r="F104" s="6"/>
      <c r="G104" s="6"/>
      <c r="H104" s="4" t="s">
        <v>0</v>
      </c>
      <c r="I104" s="6"/>
      <c r="J104" s="6"/>
      <c r="K104" s="6"/>
      <c r="L104" s="6"/>
      <c r="M104" s="6"/>
      <c r="N104" s="6"/>
      <c r="O104" s="6"/>
      <c r="P104" s="4" t="s">
        <v>1</v>
      </c>
      <c r="Q104" s="6"/>
      <c r="R104" s="6"/>
      <c r="S104" s="6"/>
      <c r="T104" s="6"/>
      <c r="U104" s="6"/>
      <c r="V104" s="6"/>
      <c r="W104" s="6"/>
      <c r="X104" s="4" t="s">
        <v>2</v>
      </c>
      <c r="Y104" s="6"/>
      <c r="Z104" s="6"/>
      <c r="AA104" s="6"/>
      <c r="AB104" s="6"/>
      <c r="AC104" s="6"/>
      <c r="AD104" s="6"/>
      <c r="AE104" s="6"/>
      <c r="AF104" s="4" t="s">
        <v>3</v>
      </c>
      <c r="AG104" s="6"/>
      <c r="AH104" s="6"/>
      <c r="AI104" s="6"/>
      <c r="AJ104" s="6"/>
      <c r="AK104" s="6"/>
      <c r="AL104" s="6"/>
      <c r="AM104" s="6"/>
      <c r="AN104" s="4" t="s">
        <v>16</v>
      </c>
      <c r="AO104" s="6"/>
      <c r="AP104" s="6"/>
      <c r="AQ104" s="6"/>
      <c r="AR104" s="6"/>
      <c r="AS104" s="6"/>
      <c r="AT104" s="6"/>
      <c r="AU104" s="4" t="s">
        <v>17</v>
      </c>
      <c r="AV104" s="6"/>
      <c r="AW104" s="10"/>
      <c r="AX104" s="20"/>
      <c r="AY104" s="20"/>
      <c r="AZ104" s="31"/>
    </row>
    <row r="105" spans="1:52" s="77" customFormat="1" x14ac:dyDescent="0.25">
      <c r="A105" s="45"/>
      <c r="B105" s="15" t="s">
        <v>4</v>
      </c>
      <c r="C105" s="18">
        <v>1000</v>
      </c>
      <c r="D105" s="5"/>
      <c r="E105" s="7"/>
      <c r="F105" s="7"/>
      <c r="G105" s="7"/>
      <c r="H105" s="8"/>
      <c r="I105" s="25"/>
      <c r="J105" s="25"/>
      <c r="K105" s="25"/>
      <c r="L105" s="12"/>
      <c r="M105" s="25"/>
      <c r="N105" s="25"/>
      <c r="O105" s="7"/>
      <c r="P105" s="8"/>
      <c r="Q105" s="12"/>
      <c r="R105" s="25"/>
      <c r="S105" s="25"/>
      <c r="T105" s="12"/>
      <c r="U105" s="12"/>
      <c r="V105" s="25"/>
      <c r="W105" s="7"/>
      <c r="X105" s="8"/>
      <c r="Y105" s="25"/>
      <c r="Z105" s="25"/>
      <c r="AA105" s="25"/>
      <c r="AB105" s="25"/>
      <c r="AC105" s="25"/>
      <c r="AD105" s="25"/>
      <c r="AE105" s="7"/>
      <c r="AF105" s="8"/>
      <c r="AG105" s="25"/>
      <c r="AH105" s="25"/>
      <c r="AI105" s="25"/>
      <c r="AJ105" s="25"/>
      <c r="AK105" s="25"/>
      <c r="AL105" s="25"/>
      <c r="AM105" s="7"/>
      <c r="AN105" s="8"/>
      <c r="AO105" s="7"/>
      <c r="AP105" s="7"/>
      <c r="AQ105" s="7"/>
      <c r="AR105" s="7"/>
      <c r="AS105" s="7"/>
      <c r="AT105" s="7"/>
      <c r="AU105" s="8"/>
      <c r="AV105" s="9"/>
      <c r="AW105" s="10"/>
      <c r="AX105" s="20"/>
      <c r="AY105" s="20"/>
      <c r="AZ105" s="22">
        <f>SUM((I105+J105+K105+L105+M105+N105+Q105+R105+S105+T105+U105+V105+Y105+Z105+AA105+AB105+AC105+AD105+AG105+AH105+AI105+AJ105+AK105+AL105)*C105)</f>
        <v>0</v>
      </c>
    </row>
    <row r="106" spans="1:52" s="77" customFormat="1" x14ac:dyDescent="0.25">
      <c r="A106" s="45"/>
      <c r="B106" s="32" t="s">
        <v>18</v>
      </c>
      <c r="C106" s="30"/>
      <c r="D106" s="5"/>
      <c r="E106" s="25"/>
      <c r="F106" s="25"/>
      <c r="G106" s="25"/>
      <c r="H106" s="8"/>
      <c r="I106" s="7"/>
      <c r="J106" s="7"/>
      <c r="K106" s="7"/>
      <c r="L106" s="7"/>
      <c r="M106" s="7"/>
      <c r="N106" s="7"/>
      <c r="O106" s="25"/>
      <c r="P106" s="8"/>
      <c r="Q106" s="7"/>
      <c r="R106" s="7"/>
      <c r="S106" s="7"/>
      <c r="T106" s="7"/>
      <c r="U106" s="7"/>
      <c r="V106" s="7"/>
      <c r="W106" s="25"/>
      <c r="X106" s="8"/>
      <c r="Y106" s="7"/>
      <c r="Z106" s="7"/>
      <c r="AA106" s="7"/>
      <c r="AB106" s="7"/>
      <c r="AC106" s="7"/>
      <c r="AD106" s="7"/>
      <c r="AE106" s="25"/>
      <c r="AF106" s="8"/>
      <c r="AG106" s="7"/>
      <c r="AH106" s="7"/>
      <c r="AI106" s="7"/>
      <c r="AJ106" s="7"/>
      <c r="AK106" s="7"/>
      <c r="AL106" s="7"/>
      <c r="AM106" s="25"/>
      <c r="AN106" s="8"/>
      <c r="AO106" s="25"/>
      <c r="AP106" s="25"/>
      <c r="AQ106" s="25"/>
      <c r="AR106" s="25"/>
      <c r="AS106" s="25"/>
      <c r="AT106" s="25"/>
      <c r="AU106" s="8"/>
      <c r="AV106" s="26"/>
      <c r="AW106" s="27"/>
      <c r="AX106" s="28"/>
      <c r="AY106" s="28"/>
      <c r="AZ106" s="31">
        <f>SUM((E106+F106+G106+O106+W106+AE106+AM106+AO106+AP106+AQ106+AR106+AS106+AT106+AV106+AW106+AY106)*C106)</f>
        <v>0</v>
      </c>
    </row>
    <row r="107" spans="1:52" s="77" customFormat="1" x14ac:dyDescent="0.25">
      <c r="A107" s="45"/>
      <c r="B107" s="29" t="s">
        <v>5</v>
      </c>
      <c r="C107" s="30"/>
      <c r="D107" s="5"/>
      <c r="E107" s="7"/>
      <c r="F107" s="7"/>
      <c r="G107" s="7"/>
      <c r="H107" s="8"/>
      <c r="I107" s="7"/>
      <c r="J107" s="7"/>
      <c r="K107" s="7"/>
      <c r="L107" s="7"/>
      <c r="M107" s="7"/>
      <c r="N107" s="7"/>
      <c r="O107" s="7"/>
      <c r="P107" s="8"/>
      <c r="Q107" s="7"/>
      <c r="R107" s="7"/>
      <c r="S107" s="7"/>
      <c r="T107" s="7"/>
      <c r="U107" s="7"/>
      <c r="V107" s="7"/>
      <c r="W107" s="7"/>
      <c r="X107" s="8"/>
      <c r="Y107" s="7"/>
      <c r="Z107" s="7"/>
      <c r="AA107" s="7"/>
      <c r="AB107" s="7"/>
      <c r="AC107" s="7"/>
      <c r="AD107" s="7"/>
      <c r="AE107" s="7"/>
      <c r="AF107" s="8"/>
      <c r="AG107" s="7"/>
      <c r="AH107" s="7"/>
      <c r="AI107" s="7"/>
      <c r="AJ107" s="7"/>
      <c r="AK107" s="7"/>
      <c r="AL107" s="7"/>
      <c r="AM107" s="7"/>
      <c r="AN107" s="8"/>
      <c r="AO107" s="7"/>
      <c r="AP107" s="7"/>
      <c r="AQ107" s="7"/>
      <c r="AR107" s="7"/>
      <c r="AS107" s="7"/>
      <c r="AT107" s="7"/>
      <c r="AU107" s="8"/>
      <c r="AV107" s="9"/>
      <c r="AW107" s="10"/>
      <c r="AX107" s="20"/>
      <c r="AY107" s="20"/>
      <c r="AZ107" s="22">
        <f>SUM((D107+H107+P107+X107+AF107+AN107+AU107)*C107)</f>
        <v>0</v>
      </c>
    </row>
    <row r="108" spans="1:52" s="77" customFormat="1" x14ac:dyDescent="0.25">
      <c r="A108" s="45"/>
      <c r="B108" s="17" t="s">
        <v>6</v>
      </c>
      <c r="C108" s="19">
        <v>522</v>
      </c>
      <c r="D108" s="5"/>
      <c r="E108" s="7"/>
      <c r="F108" s="7"/>
      <c r="G108" s="7"/>
      <c r="H108" s="11"/>
      <c r="I108" s="7"/>
      <c r="J108" s="7"/>
      <c r="K108" s="7"/>
      <c r="L108" s="7"/>
      <c r="M108" s="7"/>
      <c r="N108" s="7"/>
      <c r="O108" s="7"/>
      <c r="P108" s="11"/>
      <c r="Q108" s="7"/>
      <c r="R108" s="7"/>
      <c r="S108" s="7"/>
      <c r="T108" s="7"/>
      <c r="U108" s="7"/>
      <c r="V108" s="7"/>
      <c r="W108" s="7"/>
      <c r="X108" s="8"/>
      <c r="Y108" s="7"/>
      <c r="Z108" s="7"/>
      <c r="AA108" s="7"/>
      <c r="AB108" s="7"/>
      <c r="AC108" s="7"/>
      <c r="AD108" s="7"/>
      <c r="AE108" s="7"/>
      <c r="AF108" s="8"/>
      <c r="AG108" s="7"/>
      <c r="AH108" s="7"/>
      <c r="AI108" s="7"/>
      <c r="AJ108" s="7"/>
      <c r="AK108" s="7"/>
      <c r="AL108" s="7"/>
      <c r="AM108" s="7"/>
      <c r="AN108" s="8"/>
      <c r="AO108" s="7"/>
      <c r="AP108" s="7"/>
      <c r="AQ108" s="7"/>
      <c r="AR108" s="7"/>
      <c r="AS108" s="7"/>
      <c r="AT108" s="7"/>
      <c r="AU108" s="8"/>
      <c r="AV108" s="9"/>
      <c r="AW108" s="10"/>
      <c r="AX108" s="20"/>
      <c r="AY108" s="20"/>
      <c r="AZ108" s="22">
        <f>SUM((D108+H108+P108+X108+AF108+AN108+AU108)*C108)</f>
        <v>0</v>
      </c>
    </row>
    <row r="109" spans="1:52" s="77" customFormat="1" x14ac:dyDescent="0.25">
      <c r="A109" s="45"/>
      <c r="B109" s="29" t="s">
        <v>7</v>
      </c>
      <c r="C109" s="30"/>
      <c r="D109" s="5"/>
      <c r="E109" s="7"/>
      <c r="F109" s="7"/>
      <c r="G109" s="7"/>
      <c r="H109" s="8"/>
      <c r="I109" s="7"/>
      <c r="J109" s="7"/>
      <c r="K109" s="7"/>
      <c r="L109" s="7"/>
      <c r="M109" s="7"/>
      <c r="N109" s="7"/>
      <c r="O109" s="7"/>
      <c r="P109" s="8"/>
      <c r="Q109" s="7"/>
      <c r="R109" s="7"/>
      <c r="S109" s="7"/>
      <c r="T109" s="7"/>
      <c r="U109" s="7"/>
      <c r="V109" s="7"/>
      <c r="W109" s="7"/>
      <c r="X109" s="8"/>
      <c r="Y109" s="7"/>
      <c r="Z109" s="7"/>
      <c r="AA109" s="7"/>
      <c r="AB109" s="7"/>
      <c r="AC109" s="7"/>
      <c r="AD109" s="7"/>
      <c r="AE109" s="7"/>
      <c r="AF109" s="8"/>
      <c r="AG109" s="7"/>
      <c r="AH109" s="7"/>
      <c r="AI109" s="7"/>
      <c r="AJ109" s="7"/>
      <c r="AK109" s="7"/>
      <c r="AL109" s="7"/>
      <c r="AM109" s="7"/>
      <c r="AN109" s="8"/>
      <c r="AO109" s="7"/>
      <c r="AP109" s="7"/>
      <c r="AQ109" s="7"/>
      <c r="AR109" s="7"/>
      <c r="AS109" s="7"/>
      <c r="AT109" s="7"/>
      <c r="AU109" s="8"/>
      <c r="AV109" s="9"/>
      <c r="AW109" s="10"/>
      <c r="AX109" s="20"/>
      <c r="AY109" s="20"/>
      <c r="AZ109" s="31">
        <f>SUM((D109+H109+P109+X109+AF109+AN109+AU109)*C109)</f>
        <v>0</v>
      </c>
    </row>
    <row r="110" spans="1:52" s="77" customFormat="1" x14ac:dyDescent="0.25">
      <c r="A110" s="45"/>
      <c r="B110" s="29" t="s">
        <v>8</v>
      </c>
      <c r="C110" s="30"/>
      <c r="D110" s="5"/>
      <c r="E110" s="7"/>
      <c r="F110" s="7"/>
      <c r="G110" s="7"/>
      <c r="H110" s="8"/>
      <c r="I110" s="7"/>
      <c r="J110" s="7"/>
      <c r="K110" s="7"/>
      <c r="L110" s="7"/>
      <c r="M110" s="7"/>
      <c r="N110" s="7"/>
      <c r="O110" s="7"/>
      <c r="P110" s="8"/>
      <c r="Q110" s="7"/>
      <c r="R110" s="7"/>
      <c r="S110" s="7"/>
      <c r="T110" s="7"/>
      <c r="U110" s="7"/>
      <c r="V110" s="7"/>
      <c r="W110" s="7"/>
      <c r="X110" s="8"/>
      <c r="Y110" s="7"/>
      <c r="Z110" s="7"/>
      <c r="AA110" s="7"/>
      <c r="AB110" s="7"/>
      <c r="AC110" s="7"/>
      <c r="AD110" s="7"/>
      <c r="AE110" s="7"/>
      <c r="AF110" s="8"/>
      <c r="AG110" s="7"/>
      <c r="AH110" s="7"/>
      <c r="AI110" s="7"/>
      <c r="AJ110" s="7"/>
      <c r="AK110" s="7"/>
      <c r="AL110" s="7"/>
      <c r="AM110" s="7"/>
      <c r="AN110" s="8"/>
      <c r="AO110" s="7"/>
      <c r="AP110" s="7"/>
      <c r="AQ110" s="7"/>
      <c r="AR110" s="7"/>
      <c r="AS110" s="7"/>
      <c r="AT110" s="7"/>
      <c r="AU110" s="8"/>
      <c r="AV110" s="9"/>
      <c r="AW110" s="10"/>
      <c r="AX110" s="20"/>
      <c r="AY110" s="20"/>
      <c r="AZ110" s="31">
        <f>SUM((D110+H110+P110+X110+AF110+AN110+AU110)*C110)</f>
        <v>0</v>
      </c>
    </row>
    <row r="111" spans="1:52" s="77" customFormat="1" x14ac:dyDescent="0.25">
      <c r="A111" s="45"/>
      <c r="B111" s="29" t="s">
        <v>20</v>
      </c>
      <c r="C111" s="30"/>
      <c r="D111" s="5"/>
      <c r="E111" s="7"/>
      <c r="F111" s="7"/>
      <c r="G111" s="7"/>
      <c r="H111" s="8"/>
      <c r="I111" s="7"/>
      <c r="J111" s="7"/>
      <c r="K111" s="7"/>
      <c r="L111" s="7"/>
      <c r="M111" s="7"/>
      <c r="N111" s="7"/>
      <c r="O111" s="7"/>
      <c r="P111" s="8"/>
      <c r="Q111" s="7"/>
      <c r="R111" s="7"/>
      <c r="S111" s="7"/>
      <c r="T111" s="7"/>
      <c r="U111" s="7"/>
      <c r="V111" s="7"/>
      <c r="W111" s="7"/>
      <c r="X111" s="8"/>
      <c r="Y111" s="7"/>
      <c r="Z111" s="7"/>
      <c r="AA111" s="7"/>
      <c r="AB111" s="7"/>
      <c r="AC111" s="7"/>
      <c r="AD111" s="7"/>
      <c r="AE111" s="7"/>
      <c r="AF111" s="8"/>
      <c r="AG111" s="7"/>
      <c r="AH111" s="7"/>
      <c r="AI111" s="7"/>
      <c r="AJ111" s="7"/>
      <c r="AK111" s="7"/>
      <c r="AL111" s="7"/>
      <c r="AM111" s="7"/>
      <c r="AN111" s="8"/>
      <c r="AO111" s="7"/>
      <c r="AP111" s="7"/>
      <c r="AQ111" s="7"/>
      <c r="AR111" s="7"/>
      <c r="AS111" s="7"/>
      <c r="AT111" s="7"/>
      <c r="AU111" s="8"/>
      <c r="AV111" s="9"/>
      <c r="AW111" s="10"/>
      <c r="AX111" s="20"/>
      <c r="AY111" s="20"/>
      <c r="AZ111" s="31">
        <f>SUM((D111+H111+P111+X111+AF111+AN111+AU111)*C111)</f>
        <v>0</v>
      </c>
    </row>
    <row r="112" spans="1:52" s="77" customFormat="1" x14ac:dyDescent="0.25">
      <c r="A112" s="45"/>
      <c r="AZ112" s="23" t="s">
        <v>22</v>
      </c>
    </row>
    <row r="113" spans="1:52" s="77" customFormat="1" x14ac:dyDescent="0.25">
      <c r="A113" s="45"/>
      <c r="D113" s="100" t="s">
        <v>161</v>
      </c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Z113" s="22">
        <f>SUM((AZ105+AZ106+AZ107+AZ108+AZ109+AZ110+AZ111))</f>
        <v>0</v>
      </c>
    </row>
    <row r="114" spans="1:52" s="77" customFormat="1" x14ac:dyDescent="0.25">
      <c r="A114" s="45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</row>
    <row r="115" spans="1:52" s="77" customFormat="1" x14ac:dyDescent="0.25">
      <c r="A115" s="45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</row>
    <row r="116" spans="1:52" s="77" customFormat="1" x14ac:dyDescent="0.25">
      <c r="A116" s="45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</row>
    <row r="117" spans="1:52" s="77" customFormat="1" x14ac:dyDescent="0.25"/>
    <row r="118" spans="1:52" s="77" customFormat="1" x14ac:dyDescent="0.25"/>
    <row r="119" spans="1:52" s="77" customFormat="1" x14ac:dyDescent="0.25"/>
    <row r="120" spans="1:52" s="77" customFormat="1" x14ac:dyDescent="0.25"/>
    <row r="121" spans="1:52" s="77" customFormat="1" x14ac:dyDescent="0.25"/>
    <row r="122" spans="1:52" s="77" customFormat="1" ht="6" customHeight="1" thickBot="1" x14ac:dyDescent="0.3"/>
    <row r="123" spans="1:52" s="77" customFormat="1" ht="27.75" thickTop="1" thickBot="1" x14ac:dyDescent="0.3">
      <c r="A123" s="3" t="s">
        <v>163</v>
      </c>
      <c r="B123" s="1"/>
      <c r="C123" s="1"/>
      <c r="D123" s="1">
        <v>65</v>
      </c>
      <c r="E123" s="1" t="s">
        <v>9</v>
      </c>
      <c r="F123" s="1" t="s">
        <v>10</v>
      </c>
      <c r="G123" s="1" t="s">
        <v>11</v>
      </c>
      <c r="H123" s="1">
        <v>70</v>
      </c>
      <c r="I123" s="1" t="s">
        <v>12</v>
      </c>
      <c r="J123" s="1" t="s">
        <v>13</v>
      </c>
      <c r="K123" s="1" t="s">
        <v>14</v>
      </c>
      <c r="L123" s="1" t="s">
        <v>15</v>
      </c>
      <c r="M123" s="1" t="s">
        <v>9</v>
      </c>
      <c r="N123" s="1" t="s">
        <v>10</v>
      </c>
      <c r="O123" s="1" t="s">
        <v>11</v>
      </c>
      <c r="P123" s="1">
        <v>75</v>
      </c>
      <c r="Q123" s="1" t="s">
        <v>12</v>
      </c>
      <c r="R123" s="1" t="s">
        <v>13</v>
      </c>
      <c r="S123" s="1" t="s">
        <v>14</v>
      </c>
      <c r="T123" s="1" t="s">
        <v>15</v>
      </c>
      <c r="U123" s="1" t="s">
        <v>9</v>
      </c>
      <c r="V123" s="1" t="s">
        <v>10</v>
      </c>
      <c r="W123" s="1" t="s">
        <v>11</v>
      </c>
      <c r="X123" s="1">
        <v>80</v>
      </c>
      <c r="Y123" s="1" t="s">
        <v>12</v>
      </c>
      <c r="Z123" s="1" t="s">
        <v>13</v>
      </c>
      <c r="AA123" s="1" t="s">
        <v>14</v>
      </c>
      <c r="AB123" s="1" t="s">
        <v>15</v>
      </c>
      <c r="AC123" s="1" t="s">
        <v>9</v>
      </c>
      <c r="AD123" s="1" t="s">
        <v>10</v>
      </c>
      <c r="AE123" s="1" t="s">
        <v>11</v>
      </c>
      <c r="AF123" s="1">
        <v>85</v>
      </c>
      <c r="AG123" s="1" t="s">
        <v>12</v>
      </c>
      <c r="AH123" s="1" t="s">
        <v>13</v>
      </c>
      <c r="AI123" s="1" t="s">
        <v>14</v>
      </c>
      <c r="AJ123" s="1" t="s">
        <v>15</v>
      </c>
      <c r="AK123" s="1" t="s">
        <v>9</v>
      </c>
      <c r="AL123" s="1" t="s">
        <v>10</v>
      </c>
      <c r="AM123" s="1" t="s">
        <v>11</v>
      </c>
      <c r="AN123" s="1">
        <v>90</v>
      </c>
      <c r="AO123" s="1" t="s">
        <v>13</v>
      </c>
      <c r="AP123" s="1" t="s">
        <v>14</v>
      </c>
      <c r="AQ123" s="1" t="s">
        <v>15</v>
      </c>
      <c r="AR123" s="1" t="s">
        <v>9</v>
      </c>
      <c r="AS123" s="1" t="s">
        <v>10</v>
      </c>
      <c r="AT123" s="1" t="s">
        <v>11</v>
      </c>
      <c r="AU123" s="1">
        <v>95</v>
      </c>
      <c r="AV123" s="1" t="s">
        <v>14</v>
      </c>
      <c r="AW123" s="1" t="s">
        <v>15</v>
      </c>
      <c r="AX123" s="1" t="s">
        <v>9</v>
      </c>
      <c r="AY123" s="1" t="s">
        <v>10</v>
      </c>
      <c r="AZ123" s="1" t="s">
        <v>21</v>
      </c>
    </row>
    <row r="124" spans="1:52" s="77" customFormat="1" ht="15.75" thickTop="1" x14ac:dyDescent="0.25">
      <c r="A124" s="45"/>
      <c r="B124" s="24"/>
      <c r="C124" s="18" t="s">
        <v>19</v>
      </c>
      <c r="D124" s="4" t="s">
        <v>0</v>
      </c>
      <c r="E124" s="6"/>
      <c r="F124" s="6"/>
      <c r="G124" s="6"/>
      <c r="H124" s="4" t="s">
        <v>0</v>
      </c>
      <c r="I124" s="6"/>
      <c r="J124" s="6"/>
      <c r="K124" s="6"/>
      <c r="L124" s="6"/>
      <c r="M124" s="6"/>
      <c r="N124" s="6"/>
      <c r="O124" s="6"/>
      <c r="P124" s="4" t="s">
        <v>1</v>
      </c>
      <c r="Q124" s="6"/>
      <c r="R124" s="6"/>
      <c r="S124" s="6"/>
      <c r="T124" s="6"/>
      <c r="U124" s="6"/>
      <c r="V124" s="6"/>
      <c r="W124" s="6"/>
      <c r="X124" s="4" t="s">
        <v>2</v>
      </c>
      <c r="Y124" s="6"/>
      <c r="Z124" s="6"/>
      <c r="AA124" s="6"/>
      <c r="AB124" s="6"/>
      <c r="AC124" s="6"/>
      <c r="AD124" s="6"/>
      <c r="AE124" s="6"/>
      <c r="AF124" s="4" t="s">
        <v>3</v>
      </c>
      <c r="AG124" s="6"/>
      <c r="AH124" s="6"/>
      <c r="AI124" s="6"/>
      <c r="AJ124" s="6"/>
      <c r="AK124" s="6"/>
      <c r="AL124" s="6"/>
      <c r="AM124" s="6"/>
      <c r="AN124" s="4" t="s">
        <v>16</v>
      </c>
      <c r="AO124" s="6"/>
      <c r="AP124" s="6"/>
      <c r="AQ124" s="6"/>
      <c r="AR124" s="6"/>
      <c r="AS124" s="6"/>
      <c r="AT124" s="6"/>
      <c r="AU124" s="4" t="s">
        <v>17</v>
      </c>
      <c r="AV124" s="6"/>
      <c r="AW124" s="10"/>
      <c r="AX124" s="20"/>
      <c r="AY124" s="20"/>
      <c r="AZ124" s="31"/>
    </row>
    <row r="125" spans="1:52" s="77" customFormat="1" x14ac:dyDescent="0.25">
      <c r="A125" s="45"/>
      <c r="B125" s="15" t="s">
        <v>4</v>
      </c>
      <c r="C125" s="18">
        <v>1056</v>
      </c>
      <c r="D125" s="5"/>
      <c r="E125" s="7"/>
      <c r="F125" s="7"/>
      <c r="G125" s="7"/>
      <c r="H125" s="8"/>
      <c r="I125" s="25"/>
      <c r="J125" s="25"/>
      <c r="K125" s="12"/>
      <c r="L125" s="12"/>
      <c r="M125" s="25"/>
      <c r="N125" s="25"/>
      <c r="O125" s="7"/>
      <c r="P125" s="8"/>
      <c r="Q125" s="25"/>
      <c r="R125" s="25"/>
      <c r="S125" s="25"/>
      <c r="T125" s="25"/>
      <c r="U125" s="12"/>
      <c r="V125" s="25"/>
      <c r="W125" s="7"/>
      <c r="X125" s="8"/>
      <c r="Y125" s="25"/>
      <c r="Z125" s="25"/>
      <c r="AA125" s="25"/>
      <c r="AB125" s="12"/>
      <c r="AC125" s="25"/>
      <c r="AD125" s="25"/>
      <c r="AE125" s="7"/>
      <c r="AF125" s="8"/>
      <c r="AG125" s="25"/>
      <c r="AH125" s="25"/>
      <c r="AI125" s="25"/>
      <c r="AJ125" s="25"/>
      <c r="AK125" s="25"/>
      <c r="AL125" s="25"/>
      <c r="AM125" s="7"/>
      <c r="AN125" s="8"/>
      <c r="AO125" s="7"/>
      <c r="AP125" s="7"/>
      <c r="AQ125" s="7"/>
      <c r="AR125" s="7"/>
      <c r="AS125" s="7"/>
      <c r="AT125" s="7"/>
      <c r="AU125" s="8"/>
      <c r="AV125" s="9"/>
      <c r="AW125" s="10"/>
      <c r="AX125" s="20"/>
      <c r="AY125" s="20"/>
      <c r="AZ125" s="22">
        <f>SUM((I125+J125+K125+L125+M125+N125+Q125+R125+S125+T125+U125+V125+Y125+Z125+AA125+AB125+AC125+AD125+AG125+AH125+AI125+AJ125+AK125+AL125)*C125)</f>
        <v>0</v>
      </c>
    </row>
    <row r="126" spans="1:52" s="77" customFormat="1" x14ac:dyDescent="0.25">
      <c r="A126" s="45"/>
      <c r="B126" s="32" t="s">
        <v>18</v>
      </c>
      <c r="C126" s="30"/>
      <c r="D126" s="5"/>
      <c r="E126" s="25"/>
      <c r="F126" s="25"/>
      <c r="G126" s="25"/>
      <c r="H126" s="8"/>
      <c r="I126" s="7"/>
      <c r="J126" s="7"/>
      <c r="K126" s="7"/>
      <c r="L126" s="7"/>
      <c r="M126" s="7"/>
      <c r="N126" s="7"/>
      <c r="O126" s="25"/>
      <c r="P126" s="8"/>
      <c r="Q126" s="7"/>
      <c r="R126" s="7"/>
      <c r="S126" s="7"/>
      <c r="T126" s="7"/>
      <c r="U126" s="7"/>
      <c r="V126" s="7"/>
      <c r="W126" s="25"/>
      <c r="X126" s="8"/>
      <c r="Y126" s="7"/>
      <c r="Z126" s="7"/>
      <c r="AA126" s="7"/>
      <c r="AB126" s="7"/>
      <c r="AC126" s="7"/>
      <c r="AD126" s="7"/>
      <c r="AE126" s="25"/>
      <c r="AF126" s="8"/>
      <c r="AG126" s="7"/>
      <c r="AH126" s="7"/>
      <c r="AI126" s="7"/>
      <c r="AJ126" s="7"/>
      <c r="AK126" s="7"/>
      <c r="AL126" s="7"/>
      <c r="AM126" s="25"/>
      <c r="AN126" s="8"/>
      <c r="AO126" s="25"/>
      <c r="AP126" s="25"/>
      <c r="AQ126" s="25"/>
      <c r="AR126" s="25"/>
      <c r="AS126" s="25"/>
      <c r="AT126" s="25"/>
      <c r="AU126" s="8"/>
      <c r="AV126" s="26"/>
      <c r="AW126" s="27"/>
      <c r="AX126" s="28"/>
      <c r="AY126" s="28"/>
      <c r="AZ126" s="31">
        <f>SUM((E126+F126+G126+O126+W126+AE126+AM126+AO126+AP126+AQ126+AR126+AS126+AT126+AV126+AW126+AY126)*C126)</f>
        <v>0</v>
      </c>
    </row>
    <row r="127" spans="1:52" s="77" customFormat="1" x14ac:dyDescent="0.25">
      <c r="A127" s="45"/>
      <c r="B127" s="17" t="s">
        <v>5</v>
      </c>
      <c r="C127" s="19">
        <v>559</v>
      </c>
      <c r="D127" s="5"/>
      <c r="E127" s="7"/>
      <c r="F127" s="7"/>
      <c r="G127" s="7"/>
      <c r="H127" s="11"/>
      <c r="I127" s="7"/>
      <c r="J127" s="7"/>
      <c r="K127" s="7"/>
      <c r="L127" s="7"/>
      <c r="M127" s="7"/>
      <c r="N127" s="7"/>
      <c r="O127" s="7"/>
      <c r="P127" s="8"/>
      <c r="Q127" s="7"/>
      <c r="R127" s="7"/>
      <c r="S127" s="7"/>
      <c r="T127" s="7"/>
      <c r="U127" s="7"/>
      <c r="V127" s="7"/>
      <c r="W127" s="7"/>
      <c r="X127" s="8"/>
      <c r="Y127" s="7"/>
      <c r="Z127" s="7"/>
      <c r="AA127" s="7"/>
      <c r="AB127" s="7"/>
      <c r="AC127" s="7"/>
      <c r="AD127" s="7"/>
      <c r="AE127" s="7"/>
      <c r="AF127" s="8"/>
      <c r="AG127" s="7"/>
      <c r="AH127" s="7"/>
      <c r="AI127" s="7"/>
      <c r="AJ127" s="7"/>
      <c r="AK127" s="7"/>
      <c r="AL127" s="7"/>
      <c r="AM127" s="7"/>
      <c r="AN127" s="8"/>
      <c r="AO127" s="7"/>
      <c r="AP127" s="7"/>
      <c r="AQ127" s="7"/>
      <c r="AR127" s="7"/>
      <c r="AS127" s="7"/>
      <c r="AT127" s="7"/>
      <c r="AU127" s="8"/>
      <c r="AV127" s="9"/>
      <c r="AW127" s="10"/>
      <c r="AX127" s="20"/>
      <c r="AY127" s="20"/>
      <c r="AZ127" s="22">
        <f>SUM((D127+H127+P127+X127+AF127+AN127+AU127)*C127)</f>
        <v>0</v>
      </c>
    </row>
    <row r="128" spans="1:52" s="77" customFormat="1" x14ac:dyDescent="0.25">
      <c r="A128" s="45"/>
      <c r="B128" s="17" t="s">
        <v>6</v>
      </c>
      <c r="C128" s="19">
        <v>529</v>
      </c>
      <c r="D128" s="5"/>
      <c r="E128" s="7"/>
      <c r="F128" s="7"/>
      <c r="G128" s="7"/>
      <c r="H128" s="11"/>
      <c r="I128" s="7"/>
      <c r="J128" s="7"/>
      <c r="K128" s="7"/>
      <c r="L128" s="7"/>
      <c r="M128" s="7"/>
      <c r="N128" s="7"/>
      <c r="O128" s="7"/>
      <c r="P128" s="11"/>
      <c r="Q128" s="7"/>
      <c r="R128" s="7"/>
      <c r="S128" s="7"/>
      <c r="T128" s="7"/>
      <c r="U128" s="7"/>
      <c r="V128" s="7"/>
      <c r="W128" s="7"/>
      <c r="X128" s="11"/>
      <c r="Y128" s="7"/>
      <c r="Z128" s="7"/>
      <c r="AA128" s="7"/>
      <c r="AB128" s="7"/>
      <c r="AC128" s="7"/>
      <c r="AD128" s="7"/>
      <c r="AE128" s="7"/>
      <c r="AF128" s="8"/>
      <c r="AG128" s="7"/>
      <c r="AH128" s="7"/>
      <c r="AI128" s="7"/>
      <c r="AJ128" s="7"/>
      <c r="AK128" s="7"/>
      <c r="AL128" s="7"/>
      <c r="AM128" s="7"/>
      <c r="AN128" s="8"/>
      <c r="AO128" s="7"/>
      <c r="AP128" s="7"/>
      <c r="AQ128" s="7"/>
      <c r="AR128" s="7"/>
      <c r="AS128" s="7"/>
      <c r="AT128" s="7"/>
      <c r="AU128" s="8"/>
      <c r="AV128" s="9"/>
      <c r="AW128" s="10"/>
      <c r="AX128" s="20"/>
      <c r="AY128" s="20"/>
      <c r="AZ128" s="22">
        <f>SUM((D128+H128+P128+X128+AF128+AN128+AU128)*C128)</f>
        <v>0</v>
      </c>
    </row>
    <row r="129" spans="1:52" s="77" customFormat="1" x14ac:dyDescent="0.25">
      <c r="A129" s="45"/>
      <c r="B129" s="29" t="s">
        <v>7</v>
      </c>
      <c r="C129" s="30"/>
      <c r="D129" s="5"/>
      <c r="E129" s="7"/>
      <c r="F129" s="7"/>
      <c r="G129" s="7"/>
      <c r="H129" s="8"/>
      <c r="I129" s="7"/>
      <c r="J129" s="7"/>
      <c r="K129" s="7"/>
      <c r="L129" s="7"/>
      <c r="M129" s="7"/>
      <c r="N129" s="7"/>
      <c r="O129" s="7"/>
      <c r="P129" s="8"/>
      <c r="Q129" s="7"/>
      <c r="R129" s="7"/>
      <c r="S129" s="7"/>
      <c r="T129" s="7"/>
      <c r="U129" s="7"/>
      <c r="V129" s="7"/>
      <c r="W129" s="7"/>
      <c r="X129" s="8"/>
      <c r="Y129" s="7"/>
      <c r="Z129" s="7"/>
      <c r="AA129" s="7"/>
      <c r="AB129" s="7"/>
      <c r="AC129" s="7"/>
      <c r="AD129" s="7"/>
      <c r="AE129" s="7"/>
      <c r="AF129" s="8"/>
      <c r="AG129" s="7"/>
      <c r="AH129" s="7"/>
      <c r="AI129" s="7"/>
      <c r="AJ129" s="7"/>
      <c r="AK129" s="7"/>
      <c r="AL129" s="7"/>
      <c r="AM129" s="7"/>
      <c r="AN129" s="8"/>
      <c r="AO129" s="7"/>
      <c r="AP129" s="7"/>
      <c r="AQ129" s="7"/>
      <c r="AR129" s="7"/>
      <c r="AS129" s="7"/>
      <c r="AT129" s="7"/>
      <c r="AU129" s="8"/>
      <c r="AV129" s="9"/>
      <c r="AW129" s="10"/>
      <c r="AX129" s="20"/>
      <c r="AY129" s="20"/>
      <c r="AZ129" s="31">
        <f>SUM((D129+H129+P129+X129+AF129+AN129+AU129)*C129)</f>
        <v>0</v>
      </c>
    </row>
    <row r="130" spans="1:52" s="77" customFormat="1" x14ac:dyDescent="0.25">
      <c r="A130" s="45"/>
      <c r="B130" s="29" t="s">
        <v>8</v>
      </c>
      <c r="C130" s="30"/>
      <c r="D130" s="5"/>
      <c r="E130" s="7"/>
      <c r="F130" s="7"/>
      <c r="G130" s="7"/>
      <c r="H130" s="8"/>
      <c r="I130" s="7"/>
      <c r="J130" s="7"/>
      <c r="K130" s="7"/>
      <c r="L130" s="7"/>
      <c r="M130" s="7"/>
      <c r="N130" s="7"/>
      <c r="O130" s="7"/>
      <c r="P130" s="8"/>
      <c r="Q130" s="7"/>
      <c r="R130" s="7"/>
      <c r="S130" s="7"/>
      <c r="T130" s="7"/>
      <c r="U130" s="7"/>
      <c r="V130" s="7"/>
      <c r="W130" s="7"/>
      <c r="X130" s="8"/>
      <c r="Y130" s="7"/>
      <c r="Z130" s="7"/>
      <c r="AA130" s="7"/>
      <c r="AB130" s="7"/>
      <c r="AC130" s="7"/>
      <c r="AD130" s="7"/>
      <c r="AE130" s="7"/>
      <c r="AF130" s="8"/>
      <c r="AG130" s="7"/>
      <c r="AH130" s="7"/>
      <c r="AI130" s="7"/>
      <c r="AJ130" s="7"/>
      <c r="AK130" s="7"/>
      <c r="AL130" s="7"/>
      <c r="AM130" s="7"/>
      <c r="AN130" s="8"/>
      <c r="AO130" s="7"/>
      <c r="AP130" s="7"/>
      <c r="AQ130" s="7"/>
      <c r="AR130" s="7"/>
      <c r="AS130" s="7"/>
      <c r="AT130" s="7"/>
      <c r="AU130" s="8"/>
      <c r="AV130" s="9"/>
      <c r="AW130" s="10"/>
      <c r="AX130" s="20"/>
      <c r="AY130" s="20"/>
      <c r="AZ130" s="31">
        <f>SUM((D130+H130+P130+X130+AF130+AN130+AU130)*C130)</f>
        <v>0</v>
      </c>
    </row>
    <row r="131" spans="1:52" s="77" customFormat="1" x14ac:dyDescent="0.25">
      <c r="A131" s="45"/>
      <c r="B131" s="29" t="s">
        <v>20</v>
      </c>
      <c r="C131" s="30"/>
      <c r="D131" s="5"/>
      <c r="E131" s="7"/>
      <c r="F131" s="7"/>
      <c r="G131" s="7"/>
      <c r="H131" s="8"/>
      <c r="I131" s="7"/>
      <c r="J131" s="7"/>
      <c r="K131" s="7"/>
      <c r="L131" s="7"/>
      <c r="M131" s="7"/>
      <c r="N131" s="7"/>
      <c r="O131" s="7"/>
      <c r="P131" s="8"/>
      <c r="Q131" s="7"/>
      <c r="R131" s="7"/>
      <c r="S131" s="7"/>
      <c r="T131" s="7"/>
      <c r="U131" s="7"/>
      <c r="V131" s="7"/>
      <c r="W131" s="7"/>
      <c r="X131" s="8"/>
      <c r="Y131" s="7"/>
      <c r="Z131" s="7"/>
      <c r="AA131" s="7"/>
      <c r="AB131" s="7"/>
      <c r="AC131" s="7"/>
      <c r="AD131" s="7"/>
      <c r="AE131" s="7"/>
      <c r="AF131" s="8"/>
      <c r="AG131" s="7"/>
      <c r="AH131" s="7"/>
      <c r="AI131" s="7"/>
      <c r="AJ131" s="7"/>
      <c r="AK131" s="7"/>
      <c r="AL131" s="7"/>
      <c r="AM131" s="7"/>
      <c r="AN131" s="8"/>
      <c r="AO131" s="7"/>
      <c r="AP131" s="7"/>
      <c r="AQ131" s="7"/>
      <c r="AR131" s="7"/>
      <c r="AS131" s="7"/>
      <c r="AT131" s="7"/>
      <c r="AU131" s="8"/>
      <c r="AV131" s="9"/>
      <c r="AW131" s="10"/>
      <c r="AX131" s="20"/>
      <c r="AY131" s="20"/>
      <c r="AZ131" s="31">
        <f>SUM((D131+H131+P131+X131+AF131+AN131+AU131)*C131)</f>
        <v>0</v>
      </c>
    </row>
    <row r="132" spans="1:52" s="77" customFormat="1" x14ac:dyDescent="0.25">
      <c r="A132" s="45"/>
      <c r="AZ132" s="23" t="s">
        <v>22</v>
      </c>
    </row>
    <row r="133" spans="1:52" s="77" customFormat="1" x14ac:dyDescent="0.25">
      <c r="A133" s="45"/>
      <c r="D133" s="100" t="s">
        <v>161</v>
      </c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Z133" s="22">
        <f>SUM((AZ125+AZ126+AZ127+AZ128+AZ129+AZ130+AZ131))</f>
        <v>0</v>
      </c>
    </row>
    <row r="134" spans="1:52" s="77" customFormat="1" x14ac:dyDescent="0.25">
      <c r="A134" s="45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</row>
    <row r="135" spans="1:52" s="77" customFormat="1" x14ac:dyDescent="0.25">
      <c r="A135" s="45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</row>
    <row r="136" spans="1:52" s="77" customFormat="1" x14ac:dyDescent="0.25">
      <c r="A136" s="45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</row>
    <row r="137" spans="1:52" s="77" customFormat="1" x14ac:dyDescent="0.25"/>
    <row r="138" spans="1:52" s="77" customFormat="1" x14ac:dyDescent="0.25"/>
    <row r="139" spans="1:52" s="77" customFormat="1" x14ac:dyDescent="0.25"/>
    <row r="140" spans="1:52" s="77" customFormat="1" x14ac:dyDescent="0.25"/>
    <row r="141" spans="1:52" s="77" customFormat="1" x14ac:dyDescent="0.25"/>
    <row r="142" spans="1:52" s="77" customFormat="1" ht="9" customHeight="1" thickBot="1" x14ac:dyDescent="0.3"/>
    <row r="143" spans="1:52" s="77" customFormat="1" ht="15.75" hidden="1" thickBot="1" x14ac:dyDescent="0.3"/>
    <row r="144" spans="1:52" s="77" customFormat="1" ht="15.75" hidden="1" thickBot="1" x14ac:dyDescent="0.3"/>
    <row r="145" spans="1:52" s="76" customFormat="1" ht="15.75" hidden="1" thickBot="1" x14ac:dyDescent="0.3"/>
    <row r="146" spans="1:52" s="76" customFormat="1" ht="27.75" thickTop="1" thickBot="1" x14ac:dyDescent="0.3">
      <c r="A146" s="3" t="s">
        <v>159</v>
      </c>
      <c r="B146" s="1"/>
      <c r="C146" s="1"/>
      <c r="D146" s="1">
        <v>65</v>
      </c>
      <c r="E146" s="1" t="s">
        <v>9</v>
      </c>
      <c r="F146" s="1" t="s">
        <v>10</v>
      </c>
      <c r="G146" s="1" t="s">
        <v>11</v>
      </c>
      <c r="H146" s="1">
        <v>70</v>
      </c>
      <c r="I146" s="1" t="s">
        <v>12</v>
      </c>
      <c r="J146" s="1" t="s">
        <v>13</v>
      </c>
      <c r="K146" s="1" t="s">
        <v>14</v>
      </c>
      <c r="L146" s="1" t="s">
        <v>15</v>
      </c>
      <c r="M146" s="1" t="s">
        <v>9</v>
      </c>
      <c r="N146" s="1" t="s">
        <v>10</v>
      </c>
      <c r="O146" s="1" t="s">
        <v>11</v>
      </c>
      <c r="P146" s="1">
        <v>75</v>
      </c>
      <c r="Q146" s="1" t="s">
        <v>12</v>
      </c>
      <c r="R146" s="1" t="s">
        <v>13</v>
      </c>
      <c r="S146" s="1" t="s">
        <v>14</v>
      </c>
      <c r="T146" s="1" t="s">
        <v>15</v>
      </c>
      <c r="U146" s="1" t="s">
        <v>9</v>
      </c>
      <c r="V146" s="1" t="s">
        <v>10</v>
      </c>
      <c r="W146" s="1" t="s">
        <v>11</v>
      </c>
      <c r="X146" s="1">
        <v>80</v>
      </c>
      <c r="Y146" s="1" t="s">
        <v>12</v>
      </c>
      <c r="Z146" s="1" t="s">
        <v>13</v>
      </c>
      <c r="AA146" s="1" t="s">
        <v>14</v>
      </c>
      <c r="AB146" s="1" t="s">
        <v>15</v>
      </c>
      <c r="AC146" s="1" t="s">
        <v>9</v>
      </c>
      <c r="AD146" s="1" t="s">
        <v>10</v>
      </c>
      <c r="AE146" s="1" t="s">
        <v>11</v>
      </c>
      <c r="AF146" s="1">
        <v>85</v>
      </c>
      <c r="AG146" s="1" t="s">
        <v>12</v>
      </c>
      <c r="AH146" s="1" t="s">
        <v>13</v>
      </c>
      <c r="AI146" s="1" t="s">
        <v>14</v>
      </c>
      <c r="AJ146" s="1" t="s">
        <v>15</v>
      </c>
      <c r="AK146" s="1" t="s">
        <v>9</v>
      </c>
      <c r="AL146" s="1" t="s">
        <v>10</v>
      </c>
      <c r="AM146" s="1" t="s">
        <v>11</v>
      </c>
      <c r="AN146" s="1">
        <v>90</v>
      </c>
      <c r="AO146" s="1" t="s">
        <v>13</v>
      </c>
      <c r="AP146" s="1" t="s">
        <v>14</v>
      </c>
      <c r="AQ146" s="1" t="s">
        <v>15</v>
      </c>
      <c r="AR146" s="1" t="s">
        <v>9</v>
      </c>
      <c r="AS146" s="1" t="s">
        <v>10</v>
      </c>
      <c r="AT146" s="1" t="s">
        <v>11</v>
      </c>
      <c r="AU146" s="1">
        <v>95</v>
      </c>
      <c r="AV146" s="1" t="s">
        <v>14</v>
      </c>
      <c r="AW146" s="1" t="s">
        <v>15</v>
      </c>
      <c r="AX146" s="1" t="s">
        <v>9</v>
      </c>
      <c r="AY146" s="1" t="s">
        <v>10</v>
      </c>
      <c r="AZ146" s="1" t="s">
        <v>21</v>
      </c>
    </row>
    <row r="147" spans="1:52" s="76" customFormat="1" ht="15.75" thickTop="1" x14ac:dyDescent="0.25">
      <c r="A147" s="45"/>
      <c r="B147" s="24"/>
      <c r="C147" s="18" t="s">
        <v>19</v>
      </c>
      <c r="D147" s="4" t="s">
        <v>0</v>
      </c>
      <c r="E147" s="6"/>
      <c r="F147" s="6"/>
      <c r="G147" s="6"/>
      <c r="H147" s="4" t="s">
        <v>0</v>
      </c>
      <c r="I147" s="6"/>
      <c r="J147" s="6"/>
      <c r="K147" s="6"/>
      <c r="L147" s="6"/>
      <c r="M147" s="6"/>
      <c r="N147" s="6"/>
      <c r="O147" s="6"/>
      <c r="P147" s="4" t="s">
        <v>1</v>
      </c>
      <c r="Q147" s="6"/>
      <c r="R147" s="6"/>
      <c r="S147" s="6"/>
      <c r="T147" s="6"/>
      <c r="U147" s="6"/>
      <c r="V147" s="6"/>
      <c r="W147" s="6"/>
      <c r="X147" s="4" t="s">
        <v>2</v>
      </c>
      <c r="Y147" s="6"/>
      <c r="Z147" s="6"/>
      <c r="AA147" s="6"/>
      <c r="AB147" s="6"/>
      <c r="AC147" s="6"/>
      <c r="AD147" s="6"/>
      <c r="AE147" s="6"/>
      <c r="AF147" s="4" t="s">
        <v>3</v>
      </c>
      <c r="AG147" s="6"/>
      <c r="AH147" s="6"/>
      <c r="AI147" s="6"/>
      <c r="AJ147" s="6"/>
      <c r="AK147" s="6"/>
      <c r="AL147" s="6"/>
      <c r="AM147" s="6"/>
      <c r="AN147" s="4" t="s">
        <v>16</v>
      </c>
      <c r="AO147" s="6"/>
      <c r="AP147" s="6"/>
      <c r="AQ147" s="6"/>
      <c r="AR147" s="6"/>
      <c r="AS147" s="6"/>
      <c r="AT147" s="6"/>
      <c r="AU147" s="4" t="s">
        <v>17</v>
      </c>
      <c r="AV147" s="6"/>
      <c r="AW147" s="10"/>
      <c r="AX147" s="20"/>
      <c r="AY147" s="20"/>
      <c r="AZ147" s="31"/>
    </row>
    <row r="148" spans="1:52" s="76" customFormat="1" x14ac:dyDescent="0.25">
      <c r="A148" s="45"/>
      <c r="B148" s="15" t="s">
        <v>4</v>
      </c>
      <c r="C148" s="18">
        <v>1083</v>
      </c>
      <c r="D148" s="5"/>
      <c r="E148" s="7"/>
      <c r="F148" s="7"/>
      <c r="G148" s="7"/>
      <c r="H148" s="8"/>
      <c r="I148" s="12"/>
      <c r="J148" s="12"/>
      <c r="K148" s="12"/>
      <c r="L148" s="12"/>
      <c r="M148" s="12"/>
      <c r="N148" s="25"/>
      <c r="O148" s="7"/>
      <c r="P148" s="8"/>
      <c r="Q148" s="12"/>
      <c r="R148" s="25"/>
      <c r="S148" s="25"/>
      <c r="T148" s="12"/>
      <c r="U148" s="12"/>
      <c r="V148" s="25"/>
      <c r="W148" s="7"/>
      <c r="X148" s="8"/>
      <c r="Y148" s="25"/>
      <c r="Z148" s="25"/>
      <c r="AA148" s="25"/>
      <c r="AB148" s="12"/>
      <c r="AC148" s="25"/>
      <c r="AD148" s="25"/>
      <c r="AE148" s="7"/>
      <c r="AF148" s="8"/>
      <c r="AG148" s="25"/>
      <c r="AH148" s="25"/>
      <c r="AI148" s="25"/>
      <c r="AJ148" s="25"/>
      <c r="AK148" s="25"/>
      <c r="AL148" s="25"/>
      <c r="AM148" s="7"/>
      <c r="AN148" s="8"/>
      <c r="AO148" s="7"/>
      <c r="AP148" s="7"/>
      <c r="AQ148" s="7"/>
      <c r="AR148" s="7"/>
      <c r="AS148" s="7"/>
      <c r="AT148" s="7"/>
      <c r="AU148" s="8"/>
      <c r="AV148" s="9"/>
      <c r="AW148" s="10"/>
      <c r="AX148" s="20"/>
      <c r="AY148" s="20"/>
      <c r="AZ148" s="22">
        <f>SUM((I148+J148+K148+L148+M148+N148+Q148+R148+S148+T148+U148+V148+Y148+Z148+AA148+AB148+AC148+AD148+AG148+AH148+AI148+AJ148+AK148+AL148)*C148)</f>
        <v>0</v>
      </c>
    </row>
    <row r="149" spans="1:52" s="76" customFormat="1" x14ac:dyDescent="0.25">
      <c r="A149" s="45"/>
      <c r="B149" s="32" t="s">
        <v>18</v>
      </c>
      <c r="C149" s="30"/>
      <c r="D149" s="5"/>
      <c r="E149" s="25"/>
      <c r="F149" s="25"/>
      <c r="G149" s="25"/>
      <c r="H149" s="8"/>
      <c r="I149" s="7"/>
      <c r="J149" s="7"/>
      <c r="K149" s="7"/>
      <c r="L149" s="7"/>
      <c r="M149" s="7"/>
      <c r="N149" s="7"/>
      <c r="O149" s="25"/>
      <c r="P149" s="8"/>
      <c r="Q149" s="7"/>
      <c r="R149" s="7"/>
      <c r="S149" s="7"/>
      <c r="T149" s="7"/>
      <c r="U149" s="7"/>
      <c r="V149" s="7"/>
      <c r="W149" s="25"/>
      <c r="X149" s="8"/>
      <c r="Y149" s="7"/>
      <c r="Z149" s="7"/>
      <c r="AA149" s="7"/>
      <c r="AB149" s="7"/>
      <c r="AC149" s="7"/>
      <c r="AD149" s="7"/>
      <c r="AE149" s="25"/>
      <c r="AF149" s="8"/>
      <c r="AG149" s="7"/>
      <c r="AH149" s="7"/>
      <c r="AI149" s="7"/>
      <c r="AJ149" s="7"/>
      <c r="AK149" s="7"/>
      <c r="AL149" s="7"/>
      <c r="AM149" s="25"/>
      <c r="AN149" s="8"/>
      <c r="AO149" s="25"/>
      <c r="AP149" s="25"/>
      <c r="AQ149" s="25"/>
      <c r="AR149" s="25"/>
      <c r="AS149" s="25"/>
      <c r="AT149" s="25"/>
      <c r="AU149" s="8"/>
      <c r="AV149" s="26"/>
      <c r="AW149" s="27"/>
      <c r="AX149" s="28"/>
      <c r="AY149" s="28"/>
      <c r="AZ149" s="31">
        <f>SUM((E149+F149+G149+O149+W149+AE149+AM149+AO149+AP149+AQ149+AR149+AS149+AT149+AV149+AW149+AY149)*C149)</f>
        <v>0</v>
      </c>
    </row>
    <row r="150" spans="1:52" s="76" customFormat="1" x14ac:dyDescent="0.25">
      <c r="A150" s="45"/>
      <c r="B150" s="17" t="s">
        <v>5</v>
      </c>
      <c r="C150" s="19">
        <v>555</v>
      </c>
      <c r="D150" s="5"/>
      <c r="E150" s="7"/>
      <c r="F150" s="7"/>
      <c r="G150" s="7"/>
      <c r="H150" s="8"/>
      <c r="I150" s="7"/>
      <c r="J150" s="7"/>
      <c r="K150" s="7"/>
      <c r="L150" s="7"/>
      <c r="M150" s="7"/>
      <c r="N150" s="7"/>
      <c r="O150" s="7"/>
      <c r="P150" s="8"/>
      <c r="Q150" s="7"/>
      <c r="R150" s="7"/>
      <c r="S150" s="7"/>
      <c r="T150" s="7"/>
      <c r="U150" s="7"/>
      <c r="V150" s="7"/>
      <c r="W150" s="7"/>
      <c r="X150" s="8"/>
      <c r="Y150" s="7"/>
      <c r="Z150" s="7"/>
      <c r="AA150" s="7"/>
      <c r="AB150" s="7"/>
      <c r="AC150" s="7"/>
      <c r="AD150" s="7"/>
      <c r="AE150" s="7"/>
      <c r="AF150" s="8"/>
      <c r="AG150" s="7"/>
      <c r="AH150" s="7"/>
      <c r="AI150" s="7"/>
      <c r="AJ150" s="7"/>
      <c r="AK150" s="7"/>
      <c r="AL150" s="7"/>
      <c r="AM150" s="7"/>
      <c r="AN150" s="8"/>
      <c r="AO150" s="7"/>
      <c r="AP150" s="7"/>
      <c r="AQ150" s="7"/>
      <c r="AR150" s="7"/>
      <c r="AS150" s="7"/>
      <c r="AT150" s="7"/>
      <c r="AU150" s="8"/>
      <c r="AV150" s="9"/>
      <c r="AW150" s="10"/>
      <c r="AX150" s="20"/>
      <c r="AY150" s="20"/>
      <c r="AZ150" s="22">
        <f>SUM((D150+H150+P150+X150+AF150+AN150+AU150)*C150)</f>
        <v>0</v>
      </c>
    </row>
    <row r="151" spans="1:52" s="76" customFormat="1" x14ac:dyDescent="0.25">
      <c r="A151" s="45"/>
      <c r="B151" s="17" t="s">
        <v>6</v>
      </c>
      <c r="C151" s="19">
        <v>355</v>
      </c>
      <c r="D151" s="5"/>
      <c r="E151" s="7"/>
      <c r="F151" s="7"/>
      <c r="G151" s="7"/>
      <c r="H151" s="11"/>
      <c r="I151" s="7"/>
      <c r="J151" s="7"/>
      <c r="K151" s="7"/>
      <c r="L151" s="7"/>
      <c r="M151" s="7"/>
      <c r="N151" s="7"/>
      <c r="O151" s="7"/>
      <c r="P151" s="11"/>
      <c r="Q151" s="7"/>
      <c r="R151" s="7"/>
      <c r="S151" s="7"/>
      <c r="T151" s="7"/>
      <c r="U151" s="7"/>
      <c r="V151" s="7"/>
      <c r="W151" s="7"/>
      <c r="X151" s="8"/>
      <c r="Y151" s="7"/>
      <c r="Z151" s="7"/>
      <c r="AA151" s="7"/>
      <c r="AB151" s="7"/>
      <c r="AC151" s="7"/>
      <c r="AD151" s="7"/>
      <c r="AE151" s="7"/>
      <c r="AF151" s="8"/>
      <c r="AG151" s="7"/>
      <c r="AH151" s="7"/>
      <c r="AI151" s="7"/>
      <c r="AJ151" s="7"/>
      <c r="AK151" s="7"/>
      <c r="AL151" s="7"/>
      <c r="AM151" s="7"/>
      <c r="AN151" s="8"/>
      <c r="AO151" s="7"/>
      <c r="AP151" s="7"/>
      <c r="AQ151" s="7"/>
      <c r="AR151" s="7"/>
      <c r="AS151" s="7"/>
      <c r="AT151" s="7"/>
      <c r="AU151" s="8"/>
      <c r="AV151" s="9"/>
      <c r="AW151" s="10"/>
      <c r="AX151" s="20"/>
      <c r="AY151" s="20"/>
      <c r="AZ151" s="22">
        <f>SUM((D151+H151+P151+X151+AF151+AN151+AU151)*C151)</f>
        <v>0</v>
      </c>
    </row>
    <row r="152" spans="1:52" s="76" customFormat="1" x14ac:dyDescent="0.25">
      <c r="A152" s="45"/>
      <c r="B152" s="29" t="s">
        <v>7</v>
      </c>
      <c r="C152" s="30"/>
      <c r="D152" s="5"/>
      <c r="E152" s="7"/>
      <c r="F152" s="7"/>
      <c r="G152" s="7"/>
      <c r="H152" s="8"/>
      <c r="I152" s="7"/>
      <c r="J152" s="7"/>
      <c r="K152" s="7"/>
      <c r="L152" s="7"/>
      <c r="M152" s="7"/>
      <c r="N152" s="7"/>
      <c r="O152" s="7"/>
      <c r="P152" s="8"/>
      <c r="Q152" s="7"/>
      <c r="R152" s="7"/>
      <c r="S152" s="7"/>
      <c r="T152" s="7"/>
      <c r="U152" s="7"/>
      <c r="V152" s="7"/>
      <c r="W152" s="7"/>
      <c r="X152" s="8"/>
      <c r="Y152" s="7"/>
      <c r="Z152" s="7"/>
      <c r="AA152" s="7"/>
      <c r="AB152" s="7"/>
      <c r="AC152" s="7"/>
      <c r="AD152" s="7"/>
      <c r="AE152" s="7"/>
      <c r="AF152" s="8"/>
      <c r="AG152" s="7"/>
      <c r="AH152" s="7"/>
      <c r="AI152" s="7"/>
      <c r="AJ152" s="7"/>
      <c r="AK152" s="7"/>
      <c r="AL152" s="7"/>
      <c r="AM152" s="7"/>
      <c r="AN152" s="8"/>
      <c r="AO152" s="7"/>
      <c r="AP152" s="7"/>
      <c r="AQ152" s="7"/>
      <c r="AR152" s="7"/>
      <c r="AS152" s="7"/>
      <c r="AT152" s="7"/>
      <c r="AU152" s="8"/>
      <c r="AV152" s="9"/>
      <c r="AW152" s="10"/>
      <c r="AX152" s="20"/>
      <c r="AY152" s="20"/>
      <c r="AZ152" s="31">
        <f>SUM((D152+H152+P152+X152+AF152+AN152+AU152)*C152)</f>
        <v>0</v>
      </c>
    </row>
    <row r="153" spans="1:52" s="76" customFormat="1" x14ac:dyDescent="0.25">
      <c r="A153" s="45"/>
      <c r="B153" s="29" t="s">
        <v>8</v>
      </c>
      <c r="C153" s="30"/>
      <c r="D153" s="5"/>
      <c r="E153" s="7"/>
      <c r="F153" s="7"/>
      <c r="G153" s="7"/>
      <c r="H153" s="8"/>
      <c r="I153" s="7"/>
      <c r="J153" s="7"/>
      <c r="K153" s="7"/>
      <c r="L153" s="7"/>
      <c r="M153" s="7"/>
      <c r="N153" s="7"/>
      <c r="O153" s="7"/>
      <c r="P153" s="8"/>
      <c r="Q153" s="7"/>
      <c r="R153" s="7"/>
      <c r="S153" s="7"/>
      <c r="T153" s="7"/>
      <c r="U153" s="7"/>
      <c r="V153" s="7"/>
      <c r="W153" s="7"/>
      <c r="X153" s="8"/>
      <c r="Y153" s="7"/>
      <c r="Z153" s="7"/>
      <c r="AA153" s="7"/>
      <c r="AB153" s="7"/>
      <c r="AC153" s="7"/>
      <c r="AD153" s="7"/>
      <c r="AE153" s="7"/>
      <c r="AF153" s="8"/>
      <c r="AG153" s="7"/>
      <c r="AH153" s="7"/>
      <c r="AI153" s="7"/>
      <c r="AJ153" s="7"/>
      <c r="AK153" s="7"/>
      <c r="AL153" s="7"/>
      <c r="AM153" s="7"/>
      <c r="AN153" s="8"/>
      <c r="AO153" s="7"/>
      <c r="AP153" s="7"/>
      <c r="AQ153" s="7"/>
      <c r="AR153" s="7"/>
      <c r="AS153" s="7"/>
      <c r="AT153" s="7"/>
      <c r="AU153" s="8"/>
      <c r="AV153" s="9"/>
      <c r="AW153" s="10"/>
      <c r="AX153" s="20"/>
      <c r="AY153" s="20"/>
      <c r="AZ153" s="31">
        <f>SUM((D153+H153+P153+X153+AF153+AN153+AU153)*C153)</f>
        <v>0</v>
      </c>
    </row>
    <row r="154" spans="1:52" s="76" customFormat="1" x14ac:dyDescent="0.25">
      <c r="A154" s="45"/>
      <c r="B154" s="29" t="s">
        <v>20</v>
      </c>
      <c r="C154" s="30"/>
      <c r="D154" s="5"/>
      <c r="E154" s="7"/>
      <c r="F154" s="7"/>
      <c r="G154" s="7"/>
      <c r="H154" s="8"/>
      <c r="I154" s="7"/>
      <c r="J154" s="7"/>
      <c r="K154" s="7"/>
      <c r="L154" s="7"/>
      <c r="M154" s="7"/>
      <c r="N154" s="7"/>
      <c r="O154" s="7"/>
      <c r="P154" s="8"/>
      <c r="Q154" s="7"/>
      <c r="R154" s="7"/>
      <c r="S154" s="7"/>
      <c r="T154" s="7"/>
      <c r="U154" s="7"/>
      <c r="V154" s="7"/>
      <c r="W154" s="7"/>
      <c r="X154" s="8"/>
      <c r="Y154" s="7"/>
      <c r="Z154" s="7"/>
      <c r="AA154" s="7"/>
      <c r="AB154" s="7"/>
      <c r="AC154" s="7"/>
      <c r="AD154" s="7"/>
      <c r="AE154" s="7"/>
      <c r="AF154" s="8"/>
      <c r="AG154" s="7"/>
      <c r="AH154" s="7"/>
      <c r="AI154" s="7"/>
      <c r="AJ154" s="7"/>
      <c r="AK154" s="7"/>
      <c r="AL154" s="7"/>
      <c r="AM154" s="7"/>
      <c r="AN154" s="8"/>
      <c r="AO154" s="7"/>
      <c r="AP154" s="7"/>
      <c r="AQ154" s="7"/>
      <c r="AR154" s="7"/>
      <c r="AS154" s="7"/>
      <c r="AT154" s="7"/>
      <c r="AU154" s="8"/>
      <c r="AV154" s="9"/>
      <c r="AW154" s="10"/>
      <c r="AX154" s="20"/>
      <c r="AY154" s="20"/>
      <c r="AZ154" s="31">
        <f>SUM((D154+H154+P154+X154+AF154+AN154+AU154)*C154)</f>
        <v>0</v>
      </c>
    </row>
    <row r="155" spans="1:52" s="76" customFormat="1" x14ac:dyDescent="0.25">
      <c r="A155" s="45"/>
      <c r="AZ155" s="23" t="s">
        <v>22</v>
      </c>
    </row>
    <row r="156" spans="1:52" s="76" customFormat="1" ht="15" customHeight="1" x14ac:dyDescent="0.25">
      <c r="A156" s="45"/>
      <c r="D156" s="100" t="s">
        <v>161</v>
      </c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  <c r="AU156" s="100"/>
      <c r="AZ156" s="22">
        <f>SUM((AZ148+AZ149+AZ150+AZ151+AZ152+AZ153+AZ154))</f>
        <v>0</v>
      </c>
    </row>
    <row r="157" spans="1:52" s="76" customFormat="1" x14ac:dyDescent="0.25">
      <c r="A157" s="45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  <c r="AU157" s="100"/>
    </row>
    <row r="158" spans="1:52" s="76" customFormat="1" x14ac:dyDescent="0.25">
      <c r="A158" s="45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  <c r="AU158" s="100"/>
    </row>
    <row r="159" spans="1:52" s="76" customFormat="1" x14ac:dyDescent="0.25">
      <c r="A159" s="45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  <c r="AU159" s="100"/>
    </row>
    <row r="160" spans="1:52" s="76" customFormat="1" x14ac:dyDescent="0.25"/>
    <row r="161" spans="1:52" s="76" customFormat="1" x14ac:dyDescent="0.25"/>
    <row r="162" spans="1:52" s="76" customFormat="1" x14ac:dyDescent="0.25"/>
    <row r="163" spans="1:52" s="76" customFormat="1" ht="12.75" customHeight="1" thickBot="1" x14ac:dyDescent="0.3"/>
    <row r="164" spans="1:52" s="76" customFormat="1" ht="15.75" hidden="1" thickBot="1" x14ac:dyDescent="0.3"/>
    <row r="165" spans="1:52" s="76" customFormat="1" ht="27.75" thickTop="1" thickBot="1" x14ac:dyDescent="0.3">
      <c r="A165" s="3" t="s">
        <v>160</v>
      </c>
      <c r="B165" s="1"/>
      <c r="C165" s="1"/>
      <c r="D165" s="1">
        <v>65</v>
      </c>
      <c r="E165" s="1" t="s">
        <v>9</v>
      </c>
      <c r="F165" s="1" t="s">
        <v>10</v>
      </c>
      <c r="G165" s="1" t="s">
        <v>11</v>
      </c>
      <c r="H165" s="1">
        <v>70</v>
      </c>
      <c r="I165" s="1" t="s">
        <v>12</v>
      </c>
      <c r="J165" s="1" t="s">
        <v>13</v>
      </c>
      <c r="K165" s="1" t="s">
        <v>14</v>
      </c>
      <c r="L165" s="1" t="s">
        <v>15</v>
      </c>
      <c r="M165" s="1" t="s">
        <v>9</v>
      </c>
      <c r="N165" s="1" t="s">
        <v>10</v>
      </c>
      <c r="O165" s="1" t="s">
        <v>11</v>
      </c>
      <c r="P165" s="1">
        <v>75</v>
      </c>
      <c r="Q165" s="1" t="s">
        <v>12</v>
      </c>
      <c r="R165" s="1" t="s">
        <v>13</v>
      </c>
      <c r="S165" s="1" t="s">
        <v>14</v>
      </c>
      <c r="T165" s="1" t="s">
        <v>15</v>
      </c>
      <c r="U165" s="1" t="s">
        <v>9</v>
      </c>
      <c r="V165" s="1" t="s">
        <v>10</v>
      </c>
      <c r="W165" s="1" t="s">
        <v>11</v>
      </c>
      <c r="X165" s="1">
        <v>80</v>
      </c>
      <c r="Y165" s="1" t="s">
        <v>12</v>
      </c>
      <c r="Z165" s="1" t="s">
        <v>13</v>
      </c>
      <c r="AA165" s="1" t="s">
        <v>14</v>
      </c>
      <c r="AB165" s="1" t="s">
        <v>15</v>
      </c>
      <c r="AC165" s="1" t="s">
        <v>9</v>
      </c>
      <c r="AD165" s="1" t="s">
        <v>10</v>
      </c>
      <c r="AE165" s="1" t="s">
        <v>11</v>
      </c>
      <c r="AF165" s="1">
        <v>85</v>
      </c>
      <c r="AG165" s="1" t="s">
        <v>12</v>
      </c>
      <c r="AH165" s="1" t="s">
        <v>13</v>
      </c>
      <c r="AI165" s="1" t="s">
        <v>14</v>
      </c>
      <c r="AJ165" s="1" t="s">
        <v>15</v>
      </c>
      <c r="AK165" s="1" t="s">
        <v>9</v>
      </c>
      <c r="AL165" s="1" t="s">
        <v>10</v>
      </c>
      <c r="AM165" s="1" t="s">
        <v>11</v>
      </c>
      <c r="AN165" s="1">
        <v>90</v>
      </c>
      <c r="AO165" s="1" t="s">
        <v>13</v>
      </c>
      <c r="AP165" s="1" t="s">
        <v>14</v>
      </c>
      <c r="AQ165" s="1" t="s">
        <v>15</v>
      </c>
      <c r="AR165" s="1" t="s">
        <v>9</v>
      </c>
      <c r="AS165" s="1" t="s">
        <v>10</v>
      </c>
      <c r="AT165" s="1" t="s">
        <v>11</v>
      </c>
      <c r="AU165" s="1">
        <v>95</v>
      </c>
      <c r="AV165" s="1" t="s">
        <v>14</v>
      </c>
      <c r="AW165" s="1" t="s">
        <v>15</v>
      </c>
      <c r="AX165" s="1" t="s">
        <v>9</v>
      </c>
      <c r="AY165" s="1" t="s">
        <v>10</v>
      </c>
      <c r="AZ165" s="1" t="s">
        <v>21</v>
      </c>
    </row>
    <row r="166" spans="1:52" s="76" customFormat="1" ht="15.75" thickTop="1" x14ac:dyDescent="0.25">
      <c r="A166" s="45"/>
      <c r="B166" s="24"/>
      <c r="C166" s="18" t="s">
        <v>19</v>
      </c>
      <c r="D166" s="4" t="s">
        <v>0</v>
      </c>
      <c r="E166" s="6"/>
      <c r="F166" s="6"/>
      <c r="G166" s="6"/>
      <c r="H166" s="4" t="s">
        <v>0</v>
      </c>
      <c r="I166" s="6"/>
      <c r="J166" s="6"/>
      <c r="K166" s="6"/>
      <c r="L166" s="6"/>
      <c r="M166" s="6"/>
      <c r="N166" s="6"/>
      <c r="O166" s="6"/>
      <c r="P166" s="4" t="s">
        <v>1</v>
      </c>
      <c r="Q166" s="6"/>
      <c r="R166" s="6"/>
      <c r="S166" s="6"/>
      <c r="T166" s="6"/>
      <c r="U166" s="6"/>
      <c r="V166" s="6"/>
      <c r="W166" s="6"/>
      <c r="X166" s="4" t="s">
        <v>2</v>
      </c>
      <c r="Y166" s="6"/>
      <c r="Z166" s="6"/>
      <c r="AA166" s="6"/>
      <c r="AB166" s="6"/>
      <c r="AC166" s="6"/>
      <c r="AD166" s="6"/>
      <c r="AE166" s="6"/>
      <c r="AF166" s="4" t="s">
        <v>3</v>
      </c>
      <c r="AG166" s="6"/>
      <c r="AH166" s="6"/>
      <c r="AI166" s="6"/>
      <c r="AJ166" s="6"/>
      <c r="AK166" s="6"/>
      <c r="AL166" s="6"/>
      <c r="AM166" s="6"/>
      <c r="AN166" s="4" t="s">
        <v>16</v>
      </c>
      <c r="AO166" s="6"/>
      <c r="AP166" s="6"/>
      <c r="AQ166" s="6"/>
      <c r="AR166" s="6"/>
      <c r="AS166" s="6"/>
      <c r="AT166" s="6"/>
      <c r="AU166" s="4" t="s">
        <v>17</v>
      </c>
      <c r="AV166" s="6"/>
      <c r="AW166" s="10"/>
      <c r="AX166" s="20"/>
      <c r="AY166" s="20"/>
      <c r="AZ166" s="31"/>
    </row>
    <row r="167" spans="1:52" s="76" customFormat="1" x14ac:dyDescent="0.25">
      <c r="A167" s="45"/>
      <c r="B167" s="15" t="s">
        <v>4</v>
      </c>
      <c r="C167" s="18">
        <v>1067</v>
      </c>
      <c r="D167" s="5"/>
      <c r="E167" s="7"/>
      <c r="F167" s="7"/>
      <c r="G167" s="7"/>
      <c r="H167" s="8"/>
      <c r="I167" s="12"/>
      <c r="J167" s="12"/>
      <c r="K167" s="12"/>
      <c r="L167" s="12"/>
      <c r="M167" s="12"/>
      <c r="N167" s="25"/>
      <c r="O167" s="7"/>
      <c r="P167" s="8"/>
      <c r="Q167" s="12"/>
      <c r="R167" s="25"/>
      <c r="S167" s="12"/>
      <c r="T167" s="12"/>
      <c r="U167" s="12"/>
      <c r="V167" s="25"/>
      <c r="W167" s="7"/>
      <c r="X167" s="8"/>
      <c r="Y167" s="25"/>
      <c r="Z167" s="25"/>
      <c r="AA167" s="12"/>
      <c r="AB167" s="12"/>
      <c r="AC167" s="25"/>
      <c r="AD167" s="25"/>
      <c r="AE167" s="7"/>
      <c r="AF167" s="8"/>
      <c r="AG167" s="25"/>
      <c r="AH167" s="25"/>
      <c r="AI167" s="25"/>
      <c r="AJ167" s="25"/>
      <c r="AK167" s="25"/>
      <c r="AL167" s="25"/>
      <c r="AM167" s="7"/>
      <c r="AN167" s="8"/>
      <c r="AO167" s="7"/>
      <c r="AP167" s="7"/>
      <c r="AQ167" s="7"/>
      <c r="AR167" s="7"/>
      <c r="AS167" s="7"/>
      <c r="AT167" s="7"/>
      <c r="AU167" s="8"/>
      <c r="AV167" s="9"/>
      <c r="AW167" s="10"/>
      <c r="AX167" s="20"/>
      <c r="AY167" s="20"/>
      <c r="AZ167" s="22">
        <f>SUM((I167+J167+K167+L167+M167+N167+Q167+R167+S167+T167+U167+V167+Y167+Z167+AA167+AB167+AC167+AD167+AG167+AH167+AI167+AJ167+AK167+AL167)*C167)</f>
        <v>0</v>
      </c>
    </row>
    <row r="168" spans="1:52" s="76" customFormat="1" x14ac:dyDescent="0.25">
      <c r="A168" s="45"/>
      <c r="B168" s="32" t="s">
        <v>18</v>
      </c>
      <c r="C168" s="30"/>
      <c r="D168" s="5"/>
      <c r="E168" s="25"/>
      <c r="F168" s="25"/>
      <c r="G168" s="25"/>
      <c r="H168" s="8"/>
      <c r="I168" s="7"/>
      <c r="J168" s="7"/>
      <c r="K168" s="7"/>
      <c r="L168" s="7"/>
      <c r="M168" s="7"/>
      <c r="N168" s="7"/>
      <c r="O168" s="25"/>
      <c r="P168" s="8"/>
      <c r="Q168" s="7"/>
      <c r="R168" s="7"/>
      <c r="S168" s="7"/>
      <c r="T168" s="7"/>
      <c r="U168" s="7"/>
      <c r="V168" s="7"/>
      <c r="W168" s="25"/>
      <c r="X168" s="8"/>
      <c r="Y168" s="7"/>
      <c r="Z168" s="7"/>
      <c r="AA168" s="7"/>
      <c r="AB168" s="7"/>
      <c r="AC168" s="7"/>
      <c r="AD168" s="7"/>
      <c r="AE168" s="25"/>
      <c r="AF168" s="8"/>
      <c r="AG168" s="7"/>
      <c r="AH168" s="7"/>
      <c r="AI168" s="7"/>
      <c r="AJ168" s="7"/>
      <c r="AK168" s="7"/>
      <c r="AL168" s="7"/>
      <c r="AM168" s="25"/>
      <c r="AN168" s="8"/>
      <c r="AO168" s="25"/>
      <c r="AP168" s="25"/>
      <c r="AQ168" s="25"/>
      <c r="AR168" s="25"/>
      <c r="AS168" s="25"/>
      <c r="AT168" s="25"/>
      <c r="AU168" s="8"/>
      <c r="AV168" s="26"/>
      <c r="AW168" s="27"/>
      <c r="AX168" s="28"/>
      <c r="AY168" s="28"/>
      <c r="AZ168" s="31">
        <f>SUM((E168+F168+G168+O168+W168+AE168+AM168+AO168+AP168+AQ168+AR168+AS168+AT168+AV168+AW168+AY168)*C168)</f>
        <v>0</v>
      </c>
    </row>
    <row r="169" spans="1:52" s="76" customFormat="1" x14ac:dyDescent="0.25">
      <c r="A169" s="45"/>
      <c r="B169" s="17" t="s">
        <v>5</v>
      </c>
      <c r="C169" s="19">
        <v>555</v>
      </c>
      <c r="D169" s="5"/>
      <c r="E169" s="7"/>
      <c r="F169" s="7"/>
      <c r="G169" s="7"/>
      <c r="H169" s="11"/>
      <c r="I169" s="7"/>
      <c r="J169" s="7"/>
      <c r="K169" s="7"/>
      <c r="L169" s="7"/>
      <c r="M169" s="7"/>
      <c r="N169" s="7"/>
      <c r="O169" s="7"/>
      <c r="P169" s="11"/>
      <c r="Q169" s="7"/>
      <c r="R169" s="7"/>
      <c r="S169" s="7"/>
      <c r="T169" s="7"/>
      <c r="U169" s="7"/>
      <c r="V169" s="7"/>
      <c r="W169" s="7"/>
      <c r="X169" s="11"/>
      <c r="Y169" s="7"/>
      <c r="Z169" s="7"/>
      <c r="AA169" s="7"/>
      <c r="AB169" s="7"/>
      <c r="AC169" s="7"/>
      <c r="AD169" s="7"/>
      <c r="AE169" s="7"/>
      <c r="AF169" s="8"/>
      <c r="AG169" s="7"/>
      <c r="AH169" s="7"/>
      <c r="AI169" s="7"/>
      <c r="AJ169" s="7"/>
      <c r="AK169" s="7"/>
      <c r="AL169" s="7"/>
      <c r="AM169" s="7"/>
      <c r="AN169" s="8"/>
      <c r="AO169" s="7"/>
      <c r="AP169" s="7"/>
      <c r="AQ169" s="7"/>
      <c r="AR169" s="7"/>
      <c r="AS169" s="7"/>
      <c r="AT169" s="7"/>
      <c r="AU169" s="8"/>
      <c r="AV169" s="9"/>
      <c r="AW169" s="10"/>
      <c r="AX169" s="20"/>
      <c r="AY169" s="20"/>
      <c r="AZ169" s="22">
        <f>SUM((D169+H169+P169+X169+AF169+AN169+AU169)*C169)</f>
        <v>0</v>
      </c>
    </row>
    <row r="170" spans="1:52" s="76" customFormat="1" x14ac:dyDescent="0.25">
      <c r="A170" s="45"/>
      <c r="B170" s="17" t="s">
        <v>6</v>
      </c>
      <c r="C170" s="19">
        <v>546</v>
      </c>
      <c r="D170" s="5"/>
      <c r="E170" s="7"/>
      <c r="F170" s="7"/>
      <c r="G170" s="7"/>
      <c r="H170" s="11"/>
      <c r="I170" s="7"/>
      <c r="J170" s="7"/>
      <c r="K170" s="7"/>
      <c r="L170" s="7"/>
      <c r="M170" s="7"/>
      <c r="N170" s="7"/>
      <c r="O170" s="7"/>
      <c r="P170" s="11"/>
      <c r="Q170" s="7"/>
      <c r="R170" s="7"/>
      <c r="S170" s="7"/>
      <c r="T170" s="7"/>
      <c r="U170" s="7"/>
      <c r="V170" s="7"/>
      <c r="W170" s="7"/>
      <c r="X170" s="11"/>
      <c r="Y170" s="7"/>
      <c r="Z170" s="7"/>
      <c r="AA170" s="7"/>
      <c r="AB170" s="7"/>
      <c r="AC170" s="7"/>
      <c r="AD170" s="7"/>
      <c r="AE170" s="7"/>
      <c r="AF170" s="8"/>
      <c r="AG170" s="7"/>
      <c r="AH170" s="7"/>
      <c r="AI170" s="7"/>
      <c r="AJ170" s="7"/>
      <c r="AK170" s="7"/>
      <c r="AL170" s="7"/>
      <c r="AM170" s="7"/>
      <c r="AN170" s="8"/>
      <c r="AO170" s="7"/>
      <c r="AP170" s="7"/>
      <c r="AQ170" s="7"/>
      <c r="AR170" s="7"/>
      <c r="AS170" s="7"/>
      <c r="AT170" s="7"/>
      <c r="AU170" s="8"/>
      <c r="AV170" s="9"/>
      <c r="AW170" s="10"/>
      <c r="AX170" s="20"/>
      <c r="AY170" s="20"/>
      <c r="AZ170" s="22">
        <f>SUM((D170+H170+P170+X170+AF170+AN170+AU170)*C170)</f>
        <v>0</v>
      </c>
    </row>
    <row r="171" spans="1:52" s="76" customFormat="1" x14ac:dyDescent="0.25">
      <c r="A171" s="45"/>
      <c r="B171" s="29" t="s">
        <v>7</v>
      </c>
      <c r="C171" s="30"/>
      <c r="D171" s="5"/>
      <c r="E171" s="7"/>
      <c r="F171" s="7"/>
      <c r="G171" s="7"/>
      <c r="H171" s="8"/>
      <c r="I171" s="7"/>
      <c r="J171" s="7"/>
      <c r="K171" s="7"/>
      <c r="L171" s="7"/>
      <c r="M171" s="7"/>
      <c r="N171" s="7"/>
      <c r="O171" s="7"/>
      <c r="P171" s="8"/>
      <c r="Q171" s="7"/>
      <c r="R171" s="7"/>
      <c r="S171" s="7"/>
      <c r="T171" s="7"/>
      <c r="U171" s="7"/>
      <c r="V171" s="7"/>
      <c r="W171" s="7"/>
      <c r="X171" s="8"/>
      <c r="Y171" s="7"/>
      <c r="Z171" s="7"/>
      <c r="AA171" s="7"/>
      <c r="AB171" s="7"/>
      <c r="AC171" s="7"/>
      <c r="AD171" s="7"/>
      <c r="AE171" s="7"/>
      <c r="AF171" s="8"/>
      <c r="AG171" s="7"/>
      <c r="AH171" s="7"/>
      <c r="AI171" s="7"/>
      <c r="AJ171" s="7"/>
      <c r="AK171" s="7"/>
      <c r="AL171" s="7"/>
      <c r="AM171" s="7"/>
      <c r="AN171" s="8"/>
      <c r="AO171" s="7"/>
      <c r="AP171" s="7"/>
      <c r="AQ171" s="7"/>
      <c r="AR171" s="7"/>
      <c r="AS171" s="7"/>
      <c r="AT171" s="7"/>
      <c r="AU171" s="8"/>
      <c r="AV171" s="9"/>
      <c r="AW171" s="10"/>
      <c r="AX171" s="20"/>
      <c r="AY171" s="20"/>
      <c r="AZ171" s="31">
        <f>SUM((D171+H171+P171+X171+AF171+AN171+AU171)*C171)</f>
        <v>0</v>
      </c>
    </row>
    <row r="172" spans="1:52" s="76" customFormat="1" x14ac:dyDescent="0.25">
      <c r="A172" s="45"/>
      <c r="B172" s="29" t="s">
        <v>8</v>
      </c>
      <c r="C172" s="30"/>
      <c r="D172" s="5"/>
      <c r="E172" s="7"/>
      <c r="F172" s="7"/>
      <c r="G172" s="7"/>
      <c r="H172" s="8"/>
      <c r="I172" s="7"/>
      <c r="J172" s="7"/>
      <c r="K172" s="7"/>
      <c r="L172" s="7"/>
      <c r="M172" s="7"/>
      <c r="N172" s="7"/>
      <c r="O172" s="7"/>
      <c r="P172" s="8"/>
      <c r="Q172" s="7"/>
      <c r="R172" s="7"/>
      <c r="S172" s="7"/>
      <c r="T172" s="7"/>
      <c r="U172" s="7"/>
      <c r="V172" s="7"/>
      <c r="W172" s="7"/>
      <c r="X172" s="8"/>
      <c r="Y172" s="7"/>
      <c r="Z172" s="7"/>
      <c r="AA172" s="7"/>
      <c r="AB172" s="7"/>
      <c r="AC172" s="7"/>
      <c r="AD172" s="7"/>
      <c r="AE172" s="7"/>
      <c r="AF172" s="8"/>
      <c r="AG172" s="7"/>
      <c r="AH172" s="7"/>
      <c r="AI172" s="7"/>
      <c r="AJ172" s="7"/>
      <c r="AK172" s="7"/>
      <c r="AL172" s="7"/>
      <c r="AM172" s="7"/>
      <c r="AN172" s="8"/>
      <c r="AO172" s="7"/>
      <c r="AP172" s="7"/>
      <c r="AQ172" s="7"/>
      <c r="AR172" s="7"/>
      <c r="AS172" s="7"/>
      <c r="AT172" s="7"/>
      <c r="AU172" s="8"/>
      <c r="AV172" s="9"/>
      <c r="AW172" s="10"/>
      <c r="AX172" s="20"/>
      <c r="AY172" s="20"/>
      <c r="AZ172" s="31">
        <f>SUM((D172+H172+P172+X172+AF172+AN172+AU172)*C172)</f>
        <v>0</v>
      </c>
    </row>
    <row r="173" spans="1:52" s="76" customFormat="1" x14ac:dyDescent="0.25">
      <c r="A173" s="45"/>
      <c r="B173" s="29" t="s">
        <v>20</v>
      </c>
      <c r="C173" s="30"/>
      <c r="D173" s="5"/>
      <c r="E173" s="7"/>
      <c r="F173" s="7"/>
      <c r="G173" s="7"/>
      <c r="H173" s="8"/>
      <c r="I173" s="7"/>
      <c r="J173" s="7"/>
      <c r="K173" s="7"/>
      <c r="L173" s="7"/>
      <c r="M173" s="7"/>
      <c r="N173" s="7"/>
      <c r="O173" s="7"/>
      <c r="P173" s="8"/>
      <c r="Q173" s="7"/>
      <c r="R173" s="7"/>
      <c r="S173" s="7"/>
      <c r="T173" s="7"/>
      <c r="U173" s="7"/>
      <c r="V173" s="7"/>
      <c r="W173" s="7"/>
      <c r="X173" s="8"/>
      <c r="Y173" s="7"/>
      <c r="Z173" s="7"/>
      <c r="AA173" s="7"/>
      <c r="AB173" s="7"/>
      <c r="AC173" s="7"/>
      <c r="AD173" s="7"/>
      <c r="AE173" s="7"/>
      <c r="AF173" s="8"/>
      <c r="AG173" s="7"/>
      <c r="AH173" s="7"/>
      <c r="AI173" s="7"/>
      <c r="AJ173" s="7"/>
      <c r="AK173" s="7"/>
      <c r="AL173" s="7"/>
      <c r="AM173" s="7"/>
      <c r="AN173" s="8"/>
      <c r="AO173" s="7"/>
      <c r="AP173" s="7"/>
      <c r="AQ173" s="7"/>
      <c r="AR173" s="7"/>
      <c r="AS173" s="7"/>
      <c r="AT173" s="7"/>
      <c r="AU173" s="8"/>
      <c r="AV173" s="9"/>
      <c r="AW173" s="10"/>
      <c r="AX173" s="20"/>
      <c r="AY173" s="20"/>
      <c r="AZ173" s="31">
        <f>SUM((D173+H173+P173+X173+AF173+AN173+AU173)*C173)</f>
        <v>0</v>
      </c>
    </row>
    <row r="174" spans="1:52" s="76" customFormat="1" x14ac:dyDescent="0.25"/>
    <row r="175" spans="1:52" s="76" customFormat="1" x14ac:dyDescent="0.25"/>
    <row r="176" spans="1:52" s="76" customFormat="1" x14ac:dyDescent="0.25">
      <c r="D176" s="100" t="s">
        <v>161</v>
      </c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  <c r="AU176" s="100"/>
    </row>
    <row r="177" spans="1:67" s="76" customFormat="1" x14ac:dyDescent="0.25"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</row>
    <row r="178" spans="1:67" s="76" customFormat="1" x14ac:dyDescent="0.25"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  <c r="AU178" s="100"/>
    </row>
    <row r="179" spans="1:67" s="76" customFormat="1" x14ac:dyDescent="0.25"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</row>
    <row r="180" spans="1:67" s="76" customFormat="1" x14ac:dyDescent="0.25"/>
    <row r="181" spans="1:67" s="76" customFormat="1" x14ac:dyDescent="0.25"/>
    <row r="182" spans="1:67" s="76" customFormat="1" ht="15" customHeight="1" thickBot="1" x14ac:dyDescent="0.3"/>
    <row r="183" spans="1:67" s="76" customFormat="1" ht="15" hidden="1" customHeight="1" thickBot="1" x14ac:dyDescent="0.3"/>
    <row r="184" spans="1:67" s="55" customFormat="1" ht="33.75" hidden="1" customHeight="1" thickBot="1" x14ac:dyDescent="0.3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59"/>
    </row>
    <row r="185" spans="1:67" s="55" customFormat="1" ht="27.75" thickTop="1" thickBot="1" x14ac:dyDescent="0.3">
      <c r="A185" s="3" t="s">
        <v>157</v>
      </c>
      <c r="B185" s="1"/>
      <c r="C185" s="1"/>
      <c r="D185" s="1">
        <v>65</v>
      </c>
      <c r="E185" s="1" t="s">
        <v>9</v>
      </c>
      <c r="F185" s="1" t="s">
        <v>10</v>
      </c>
      <c r="G185" s="1" t="s">
        <v>11</v>
      </c>
      <c r="H185" s="1">
        <v>70</v>
      </c>
      <c r="I185" s="1" t="s">
        <v>12</v>
      </c>
      <c r="J185" s="1" t="s">
        <v>13</v>
      </c>
      <c r="K185" s="1" t="s">
        <v>14</v>
      </c>
      <c r="L185" s="1" t="s">
        <v>15</v>
      </c>
      <c r="M185" s="1" t="s">
        <v>9</v>
      </c>
      <c r="N185" s="1" t="s">
        <v>10</v>
      </c>
      <c r="O185" s="1" t="s">
        <v>11</v>
      </c>
      <c r="P185" s="1">
        <v>75</v>
      </c>
      <c r="Q185" s="1" t="s">
        <v>12</v>
      </c>
      <c r="R185" s="1" t="s">
        <v>13</v>
      </c>
      <c r="S185" s="1" t="s">
        <v>14</v>
      </c>
      <c r="T185" s="1" t="s">
        <v>15</v>
      </c>
      <c r="U185" s="1" t="s">
        <v>9</v>
      </c>
      <c r="V185" s="1" t="s">
        <v>10</v>
      </c>
      <c r="W185" s="1" t="s">
        <v>11</v>
      </c>
      <c r="X185" s="1">
        <v>80</v>
      </c>
      <c r="Y185" s="1" t="s">
        <v>12</v>
      </c>
      <c r="Z185" s="1" t="s">
        <v>13</v>
      </c>
      <c r="AA185" s="1" t="s">
        <v>14</v>
      </c>
      <c r="AB185" s="1" t="s">
        <v>15</v>
      </c>
      <c r="AC185" s="1" t="s">
        <v>9</v>
      </c>
      <c r="AD185" s="1" t="s">
        <v>10</v>
      </c>
      <c r="AE185" s="1" t="s">
        <v>11</v>
      </c>
      <c r="AF185" s="1">
        <v>85</v>
      </c>
      <c r="AG185" s="1" t="s">
        <v>12</v>
      </c>
      <c r="AH185" s="1" t="s">
        <v>13</v>
      </c>
      <c r="AI185" s="1" t="s">
        <v>14</v>
      </c>
      <c r="AJ185" s="1" t="s">
        <v>15</v>
      </c>
      <c r="AK185" s="1" t="s">
        <v>9</v>
      </c>
      <c r="AL185" s="1" t="s">
        <v>10</v>
      </c>
      <c r="AM185" s="1" t="s">
        <v>11</v>
      </c>
      <c r="AN185" s="1">
        <v>90</v>
      </c>
      <c r="AO185" s="1" t="s">
        <v>13</v>
      </c>
      <c r="AP185" s="1" t="s">
        <v>14</v>
      </c>
      <c r="AQ185" s="1" t="s">
        <v>15</v>
      </c>
      <c r="AR185" s="1" t="s">
        <v>9</v>
      </c>
      <c r="AS185" s="1" t="s">
        <v>10</v>
      </c>
      <c r="AT185" s="1" t="s">
        <v>11</v>
      </c>
      <c r="AU185" s="1">
        <v>95</v>
      </c>
      <c r="AV185" s="1" t="s">
        <v>14</v>
      </c>
      <c r="AW185" s="1" t="s">
        <v>15</v>
      </c>
      <c r="AX185" s="1" t="s">
        <v>9</v>
      </c>
      <c r="AY185" s="1" t="s">
        <v>10</v>
      </c>
      <c r="AZ185" s="1" t="s">
        <v>21</v>
      </c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59"/>
    </row>
    <row r="186" spans="1:67" s="55" customFormat="1" ht="15.75" thickTop="1" x14ac:dyDescent="0.25">
      <c r="A186" s="45"/>
      <c r="B186" s="24"/>
      <c r="C186" s="18" t="s">
        <v>19</v>
      </c>
      <c r="D186" s="4" t="s">
        <v>0</v>
      </c>
      <c r="E186" s="6"/>
      <c r="F186" s="6"/>
      <c r="G186" s="6"/>
      <c r="H186" s="4" t="s">
        <v>0</v>
      </c>
      <c r="I186" s="6"/>
      <c r="J186" s="6"/>
      <c r="K186" s="6"/>
      <c r="L186" s="6"/>
      <c r="M186" s="6"/>
      <c r="N186" s="6"/>
      <c r="O186" s="6"/>
      <c r="P186" s="4" t="s">
        <v>1</v>
      </c>
      <c r="Q186" s="6"/>
      <c r="R186" s="6"/>
      <c r="S186" s="6"/>
      <c r="T186" s="6"/>
      <c r="U186" s="6"/>
      <c r="V186" s="6"/>
      <c r="W186" s="6"/>
      <c r="X186" s="4" t="s">
        <v>2</v>
      </c>
      <c r="Y186" s="6"/>
      <c r="Z186" s="6"/>
      <c r="AA186" s="6"/>
      <c r="AB186" s="6"/>
      <c r="AC186" s="6"/>
      <c r="AD186" s="6"/>
      <c r="AE186" s="6"/>
      <c r="AF186" s="4" t="s">
        <v>3</v>
      </c>
      <c r="AG186" s="6"/>
      <c r="AH186" s="6"/>
      <c r="AI186" s="6"/>
      <c r="AJ186" s="6"/>
      <c r="AK186" s="6"/>
      <c r="AL186" s="6"/>
      <c r="AM186" s="6"/>
      <c r="AN186" s="4" t="s">
        <v>16</v>
      </c>
      <c r="AO186" s="6"/>
      <c r="AP186" s="6"/>
      <c r="AQ186" s="6"/>
      <c r="AR186" s="6"/>
      <c r="AS186" s="6"/>
      <c r="AT186" s="6"/>
      <c r="AU186" s="4" t="s">
        <v>17</v>
      </c>
      <c r="AV186" s="6"/>
      <c r="AW186" s="10"/>
      <c r="AX186" s="20"/>
      <c r="AY186" s="20"/>
      <c r="AZ186" s="31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59"/>
    </row>
    <row r="187" spans="1:67" s="55" customFormat="1" x14ac:dyDescent="0.25">
      <c r="A187" s="45"/>
      <c r="B187" s="15" t="s">
        <v>4</v>
      </c>
      <c r="C187" s="18">
        <v>982</v>
      </c>
      <c r="D187" s="5"/>
      <c r="E187" s="7"/>
      <c r="F187" s="7"/>
      <c r="G187" s="7"/>
      <c r="H187" s="8"/>
      <c r="I187" s="12"/>
      <c r="J187" s="12"/>
      <c r="K187" s="12"/>
      <c r="L187" s="12"/>
      <c r="M187" s="12"/>
      <c r="N187" s="25"/>
      <c r="O187" s="7"/>
      <c r="P187" s="8"/>
      <c r="Q187" s="12"/>
      <c r="R187" s="12"/>
      <c r="S187" s="25"/>
      <c r="T187" s="12"/>
      <c r="U187" s="12"/>
      <c r="V187" s="25"/>
      <c r="W187" s="7"/>
      <c r="X187" s="8"/>
      <c r="Y187" s="25"/>
      <c r="Z187" s="12"/>
      <c r="AA187" s="25"/>
      <c r="AB187" s="12"/>
      <c r="AC187" s="25"/>
      <c r="AD187" s="25"/>
      <c r="AE187" s="7"/>
      <c r="AF187" s="8"/>
      <c r="AG187" s="25"/>
      <c r="AH187" s="25"/>
      <c r="AI187" s="25"/>
      <c r="AJ187" s="25"/>
      <c r="AK187" s="25"/>
      <c r="AL187" s="25"/>
      <c r="AM187" s="7"/>
      <c r="AN187" s="8"/>
      <c r="AO187" s="7"/>
      <c r="AP187" s="7"/>
      <c r="AQ187" s="7"/>
      <c r="AR187" s="7"/>
      <c r="AS187" s="7"/>
      <c r="AT187" s="7"/>
      <c r="AU187" s="8"/>
      <c r="AV187" s="9"/>
      <c r="AW187" s="10"/>
      <c r="AX187" s="20"/>
      <c r="AY187" s="20"/>
      <c r="AZ187" s="22">
        <f>SUM((I187+J187+K187+L187+M187+N187+Q187+R187+S187+T187+U187+V187+Y187+Z187+AA187+AB187+AC187+AD187+AG187+AH187+AI187+AJ187+AK187+AL187)*C187)</f>
        <v>0</v>
      </c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59"/>
    </row>
    <row r="188" spans="1:67" s="55" customFormat="1" x14ac:dyDescent="0.25">
      <c r="A188" s="45"/>
      <c r="B188" s="32" t="s">
        <v>18</v>
      </c>
      <c r="C188" s="30"/>
      <c r="D188" s="5"/>
      <c r="E188" s="25"/>
      <c r="F188" s="25"/>
      <c r="G188" s="25"/>
      <c r="H188" s="8"/>
      <c r="I188" s="7"/>
      <c r="J188" s="7"/>
      <c r="K188" s="7"/>
      <c r="L188" s="7"/>
      <c r="M188" s="7"/>
      <c r="N188" s="7"/>
      <c r="O188" s="25"/>
      <c r="P188" s="8"/>
      <c r="Q188" s="7"/>
      <c r="R188" s="7"/>
      <c r="S188" s="7"/>
      <c r="T188" s="7"/>
      <c r="U188" s="7"/>
      <c r="V188" s="7"/>
      <c r="W188" s="25"/>
      <c r="X188" s="8"/>
      <c r="Y188" s="7"/>
      <c r="Z188" s="7"/>
      <c r="AA188" s="7"/>
      <c r="AB188" s="7"/>
      <c r="AC188" s="7"/>
      <c r="AD188" s="7"/>
      <c r="AE188" s="25"/>
      <c r="AF188" s="8"/>
      <c r="AG188" s="7"/>
      <c r="AH188" s="7"/>
      <c r="AI188" s="7"/>
      <c r="AJ188" s="7"/>
      <c r="AK188" s="7"/>
      <c r="AL188" s="7"/>
      <c r="AM188" s="25"/>
      <c r="AN188" s="8"/>
      <c r="AO188" s="25"/>
      <c r="AP188" s="25"/>
      <c r="AQ188" s="25"/>
      <c r="AR188" s="25"/>
      <c r="AS188" s="25"/>
      <c r="AT188" s="25"/>
      <c r="AU188" s="8"/>
      <c r="AV188" s="26"/>
      <c r="AW188" s="27"/>
      <c r="AX188" s="28"/>
      <c r="AY188" s="28"/>
      <c r="AZ188" s="31">
        <f>SUM((E188+F188+G188+O188+W188+AE188+AM188+AO188+AP188+AQ188+AR188+AS188+AT188+AV188+AW188+AY188)*C188)</f>
        <v>0</v>
      </c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59"/>
    </row>
    <row r="189" spans="1:67" s="55" customFormat="1" x14ac:dyDescent="0.25">
      <c r="A189" s="45"/>
      <c r="B189" s="17" t="s">
        <v>5</v>
      </c>
      <c r="C189" s="19">
        <v>500</v>
      </c>
      <c r="D189" s="5"/>
      <c r="E189" s="7"/>
      <c r="F189" s="7"/>
      <c r="G189" s="7"/>
      <c r="H189" s="11"/>
      <c r="I189" s="7"/>
      <c r="J189" s="7"/>
      <c r="K189" s="7"/>
      <c r="L189" s="7"/>
      <c r="M189" s="7"/>
      <c r="N189" s="7"/>
      <c r="O189" s="7"/>
      <c r="P189" s="11"/>
      <c r="Q189" s="7"/>
      <c r="R189" s="7"/>
      <c r="S189" s="7"/>
      <c r="T189" s="7"/>
      <c r="U189" s="7"/>
      <c r="V189" s="7"/>
      <c r="W189" s="7"/>
      <c r="X189" s="11"/>
      <c r="Y189" s="7"/>
      <c r="Z189" s="7"/>
      <c r="AA189" s="7"/>
      <c r="AB189" s="7"/>
      <c r="AC189" s="7"/>
      <c r="AD189" s="7"/>
      <c r="AE189" s="7"/>
      <c r="AF189" s="8"/>
      <c r="AG189" s="7"/>
      <c r="AH189" s="7"/>
      <c r="AI189" s="7"/>
      <c r="AJ189" s="7"/>
      <c r="AK189" s="7"/>
      <c r="AL189" s="7"/>
      <c r="AM189" s="7"/>
      <c r="AN189" s="8"/>
      <c r="AO189" s="7"/>
      <c r="AP189" s="7"/>
      <c r="AQ189" s="7"/>
      <c r="AR189" s="7"/>
      <c r="AS189" s="7"/>
      <c r="AT189" s="7"/>
      <c r="AU189" s="8"/>
      <c r="AV189" s="9"/>
      <c r="AW189" s="10"/>
      <c r="AX189" s="20"/>
      <c r="AY189" s="20"/>
      <c r="AZ189" s="22">
        <f>SUM((D189+H189+P189+X189+AF189+AN189+AU189)*C189)</f>
        <v>0</v>
      </c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59"/>
    </row>
    <row r="190" spans="1:67" s="55" customFormat="1" x14ac:dyDescent="0.25">
      <c r="A190" s="45"/>
      <c r="B190" s="17" t="s">
        <v>6</v>
      </c>
      <c r="C190" s="19">
        <v>395</v>
      </c>
      <c r="D190" s="5"/>
      <c r="E190" s="7"/>
      <c r="F190" s="7"/>
      <c r="G190" s="7"/>
      <c r="H190" s="11"/>
      <c r="I190" s="7"/>
      <c r="J190" s="7"/>
      <c r="K190" s="7"/>
      <c r="L190" s="7"/>
      <c r="M190" s="7"/>
      <c r="N190" s="7"/>
      <c r="O190" s="7"/>
      <c r="P190" s="11"/>
      <c r="Q190" s="7"/>
      <c r="R190" s="7"/>
      <c r="S190" s="7"/>
      <c r="T190" s="7"/>
      <c r="U190" s="7"/>
      <c r="V190" s="7"/>
      <c r="W190" s="7"/>
      <c r="X190" s="8"/>
      <c r="Y190" s="7"/>
      <c r="Z190" s="7"/>
      <c r="AA190" s="7"/>
      <c r="AB190" s="7"/>
      <c r="AC190" s="7"/>
      <c r="AD190" s="7"/>
      <c r="AE190" s="7"/>
      <c r="AF190" s="8"/>
      <c r="AG190" s="7"/>
      <c r="AH190" s="7"/>
      <c r="AI190" s="7"/>
      <c r="AJ190" s="7"/>
      <c r="AK190" s="7"/>
      <c r="AL190" s="7"/>
      <c r="AM190" s="7"/>
      <c r="AN190" s="8"/>
      <c r="AO190" s="7"/>
      <c r="AP190" s="7"/>
      <c r="AQ190" s="7"/>
      <c r="AR190" s="7"/>
      <c r="AS190" s="7"/>
      <c r="AT190" s="7"/>
      <c r="AU190" s="8"/>
      <c r="AV190" s="9"/>
      <c r="AW190" s="10"/>
      <c r="AX190" s="20"/>
      <c r="AY190" s="20"/>
      <c r="AZ190" s="22">
        <f>SUM((D190+H190+P190+X190+AF190+AN190+AU190)*C190)</f>
        <v>0</v>
      </c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59"/>
    </row>
    <row r="191" spans="1:67" s="55" customFormat="1" x14ac:dyDescent="0.25">
      <c r="A191" s="45"/>
      <c r="B191" s="29" t="s">
        <v>7</v>
      </c>
      <c r="C191" s="30"/>
      <c r="D191" s="5"/>
      <c r="E191" s="7"/>
      <c r="F191" s="7"/>
      <c r="G191" s="7"/>
      <c r="H191" s="8"/>
      <c r="I191" s="7"/>
      <c r="J191" s="7"/>
      <c r="K191" s="7"/>
      <c r="L191" s="7"/>
      <c r="M191" s="7"/>
      <c r="N191" s="7"/>
      <c r="O191" s="7"/>
      <c r="P191" s="8"/>
      <c r="Q191" s="7"/>
      <c r="R191" s="7"/>
      <c r="S191" s="7"/>
      <c r="T191" s="7"/>
      <c r="U191" s="7"/>
      <c r="V191" s="7"/>
      <c r="W191" s="7"/>
      <c r="X191" s="8"/>
      <c r="Y191" s="7"/>
      <c r="Z191" s="7"/>
      <c r="AA191" s="7"/>
      <c r="AB191" s="7"/>
      <c r="AC191" s="7"/>
      <c r="AD191" s="7"/>
      <c r="AE191" s="7"/>
      <c r="AF191" s="8"/>
      <c r="AG191" s="7"/>
      <c r="AH191" s="7"/>
      <c r="AI191" s="7"/>
      <c r="AJ191" s="7"/>
      <c r="AK191" s="7"/>
      <c r="AL191" s="7"/>
      <c r="AM191" s="7"/>
      <c r="AN191" s="8"/>
      <c r="AO191" s="7"/>
      <c r="AP191" s="7"/>
      <c r="AQ191" s="7"/>
      <c r="AR191" s="7"/>
      <c r="AS191" s="7"/>
      <c r="AT191" s="7"/>
      <c r="AU191" s="8"/>
      <c r="AV191" s="9"/>
      <c r="AW191" s="10"/>
      <c r="AX191" s="20"/>
      <c r="AY191" s="20"/>
      <c r="AZ191" s="31">
        <f>SUM((D191+H191+P191+X191+AF191+AN191+AU191)*C191)</f>
        <v>0</v>
      </c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59"/>
    </row>
    <row r="192" spans="1:67" s="55" customFormat="1" x14ac:dyDescent="0.25">
      <c r="A192" s="45"/>
      <c r="B192" s="29" t="s">
        <v>8</v>
      </c>
      <c r="C192" s="30"/>
      <c r="D192" s="5"/>
      <c r="E192" s="7"/>
      <c r="F192" s="7"/>
      <c r="G192" s="7"/>
      <c r="H192" s="8"/>
      <c r="I192" s="7"/>
      <c r="J192" s="7"/>
      <c r="K192" s="7"/>
      <c r="L192" s="7"/>
      <c r="M192" s="7"/>
      <c r="N192" s="7"/>
      <c r="O192" s="7"/>
      <c r="P192" s="8"/>
      <c r="Q192" s="7"/>
      <c r="R192" s="7"/>
      <c r="S192" s="7"/>
      <c r="T192" s="7"/>
      <c r="U192" s="7"/>
      <c r="V192" s="7"/>
      <c r="W192" s="7"/>
      <c r="X192" s="8"/>
      <c r="Y192" s="7"/>
      <c r="Z192" s="7"/>
      <c r="AA192" s="7"/>
      <c r="AB192" s="7"/>
      <c r="AC192" s="7"/>
      <c r="AD192" s="7"/>
      <c r="AE192" s="7"/>
      <c r="AF192" s="8"/>
      <c r="AG192" s="7"/>
      <c r="AH192" s="7"/>
      <c r="AI192" s="7"/>
      <c r="AJ192" s="7"/>
      <c r="AK192" s="7"/>
      <c r="AL192" s="7"/>
      <c r="AM192" s="7"/>
      <c r="AN192" s="8"/>
      <c r="AO192" s="7"/>
      <c r="AP192" s="7"/>
      <c r="AQ192" s="7"/>
      <c r="AR192" s="7"/>
      <c r="AS192" s="7"/>
      <c r="AT192" s="7"/>
      <c r="AU192" s="8"/>
      <c r="AV192" s="9"/>
      <c r="AW192" s="10"/>
      <c r="AX192" s="20"/>
      <c r="AY192" s="20"/>
      <c r="AZ192" s="31">
        <f>SUM((D192+H192+P192+X192+AF192+AN192+AU192)*C192)</f>
        <v>0</v>
      </c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59"/>
    </row>
    <row r="193" spans="1:67" s="55" customFormat="1" x14ac:dyDescent="0.25">
      <c r="A193" s="45"/>
      <c r="B193" s="29" t="s">
        <v>20</v>
      </c>
      <c r="C193" s="30"/>
      <c r="D193" s="5"/>
      <c r="E193" s="7"/>
      <c r="F193" s="7"/>
      <c r="G193" s="7"/>
      <c r="H193" s="8"/>
      <c r="I193" s="7"/>
      <c r="J193" s="7"/>
      <c r="K193" s="7"/>
      <c r="L193" s="7"/>
      <c r="M193" s="7"/>
      <c r="N193" s="7"/>
      <c r="O193" s="7"/>
      <c r="P193" s="8"/>
      <c r="Q193" s="7"/>
      <c r="R193" s="7"/>
      <c r="S193" s="7"/>
      <c r="T193" s="7"/>
      <c r="U193" s="7"/>
      <c r="V193" s="7"/>
      <c r="W193" s="7"/>
      <c r="X193" s="8"/>
      <c r="Y193" s="7"/>
      <c r="Z193" s="7"/>
      <c r="AA193" s="7"/>
      <c r="AB193" s="7"/>
      <c r="AC193" s="7"/>
      <c r="AD193" s="7"/>
      <c r="AE193" s="7"/>
      <c r="AF193" s="8"/>
      <c r="AG193" s="7"/>
      <c r="AH193" s="7"/>
      <c r="AI193" s="7"/>
      <c r="AJ193" s="7"/>
      <c r="AK193" s="7"/>
      <c r="AL193" s="7"/>
      <c r="AM193" s="7"/>
      <c r="AN193" s="8"/>
      <c r="AO193" s="7"/>
      <c r="AP193" s="7"/>
      <c r="AQ193" s="7"/>
      <c r="AR193" s="7"/>
      <c r="AS193" s="7"/>
      <c r="AT193" s="7"/>
      <c r="AU193" s="8"/>
      <c r="AV193" s="9"/>
      <c r="AW193" s="10"/>
      <c r="AX193" s="20"/>
      <c r="AY193" s="20"/>
      <c r="AZ193" s="31">
        <f>SUM((D193+H193+P193+X193+AF193+AN193+AU193)*C193)</f>
        <v>0</v>
      </c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59"/>
    </row>
    <row r="194" spans="1:67" s="55" customFormat="1" x14ac:dyDescent="0.25">
      <c r="A194" s="45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23" t="s">
        <v>22</v>
      </c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59"/>
    </row>
    <row r="195" spans="1:67" s="55" customFormat="1" x14ac:dyDescent="0.25">
      <c r="A195" s="45"/>
      <c r="B195" s="67"/>
      <c r="C195" s="67"/>
      <c r="D195" s="100" t="s">
        <v>143</v>
      </c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67"/>
      <c r="AW195" s="67"/>
      <c r="AX195" s="67"/>
      <c r="AY195" s="67"/>
      <c r="AZ195" s="22">
        <f>SUM((AZ187+AZ188+AZ189+AZ190+AZ191+AZ192+AZ193))</f>
        <v>0</v>
      </c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59"/>
    </row>
    <row r="196" spans="1:67" s="55" customFormat="1" x14ac:dyDescent="0.25">
      <c r="A196" s="45"/>
      <c r="B196" s="67"/>
      <c r="C196" s="67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  <c r="AU196" s="100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59"/>
    </row>
    <row r="197" spans="1:67" s="55" customFormat="1" x14ac:dyDescent="0.25">
      <c r="A197" s="45"/>
      <c r="B197" s="67"/>
      <c r="C197" s="67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59"/>
    </row>
    <row r="198" spans="1:67" s="55" customFormat="1" ht="67.5" customHeight="1" x14ac:dyDescent="0.25">
      <c r="A198" s="45"/>
      <c r="B198" s="67"/>
      <c r="C198" s="67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  <c r="AU198" s="100"/>
      <c r="AV198" s="67"/>
      <c r="AW198" s="67"/>
      <c r="AX198" s="67"/>
      <c r="AY198" s="67"/>
      <c r="AZ198" s="67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</row>
    <row r="199" spans="1:67" s="55" customFormat="1" ht="9" customHeight="1" thickBot="1" x14ac:dyDescent="0.3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</row>
    <row r="200" spans="1:67" s="55" customFormat="1" ht="27" customHeight="1" thickTop="1" thickBot="1" x14ac:dyDescent="0.3">
      <c r="A200" s="3" t="s">
        <v>155</v>
      </c>
      <c r="B200" s="1"/>
      <c r="C200" s="1"/>
      <c r="D200" s="1">
        <v>65</v>
      </c>
      <c r="E200" s="1" t="s">
        <v>9</v>
      </c>
      <c r="F200" s="1" t="s">
        <v>10</v>
      </c>
      <c r="G200" s="1" t="s">
        <v>11</v>
      </c>
      <c r="H200" s="1">
        <v>70</v>
      </c>
      <c r="I200" s="1" t="s">
        <v>12</v>
      </c>
      <c r="J200" s="1" t="s">
        <v>13</v>
      </c>
      <c r="K200" s="1" t="s">
        <v>14</v>
      </c>
      <c r="L200" s="1" t="s">
        <v>15</v>
      </c>
      <c r="M200" s="1" t="s">
        <v>9</v>
      </c>
      <c r="N200" s="1" t="s">
        <v>10</v>
      </c>
      <c r="O200" s="1" t="s">
        <v>11</v>
      </c>
      <c r="P200" s="1">
        <v>75</v>
      </c>
      <c r="Q200" s="1" t="s">
        <v>12</v>
      </c>
      <c r="R200" s="1" t="s">
        <v>13</v>
      </c>
      <c r="S200" s="1" t="s">
        <v>14</v>
      </c>
      <c r="T200" s="1" t="s">
        <v>15</v>
      </c>
      <c r="U200" s="1" t="s">
        <v>9</v>
      </c>
      <c r="V200" s="1" t="s">
        <v>10</v>
      </c>
      <c r="W200" s="1" t="s">
        <v>11</v>
      </c>
      <c r="X200" s="1">
        <v>80</v>
      </c>
      <c r="Y200" s="1" t="s">
        <v>12</v>
      </c>
      <c r="Z200" s="1" t="s">
        <v>13</v>
      </c>
      <c r="AA200" s="1" t="s">
        <v>14</v>
      </c>
      <c r="AB200" s="1" t="s">
        <v>15</v>
      </c>
      <c r="AC200" s="1" t="s">
        <v>9</v>
      </c>
      <c r="AD200" s="1" t="s">
        <v>10</v>
      </c>
      <c r="AE200" s="1" t="s">
        <v>11</v>
      </c>
      <c r="AF200" s="1">
        <v>85</v>
      </c>
      <c r="AG200" s="1" t="s">
        <v>12</v>
      </c>
      <c r="AH200" s="1" t="s">
        <v>13</v>
      </c>
      <c r="AI200" s="1" t="s">
        <v>14</v>
      </c>
      <c r="AJ200" s="1" t="s">
        <v>15</v>
      </c>
      <c r="AK200" s="1" t="s">
        <v>9</v>
      </c>
      <c r="AL200" s="1" t="s">
        <v>10</v>
      </c>
      <c r="AM200" s="1" t="s">
        <v>11</v>
      </c>
      <c r="AN200" s="1">
        <v>90</v>
      </c>
      <c r="AO200" s="1" t="s">
        <v>13</v>
      </c>
      <c r="AP200" s="1" t="s">
        <v>14</v>
      </c>
      <c r="AQ200" s="1" t="s">
        <v>15</v>
      </c>
      <c r="AR200" s="1" t="s">
        <v>9</v>
      </c>
      <c r="AS200" s="1" t="s">
        <v>10</v>
      </c>
      <c r="AT200" s="1" t="s">
        <v>11</v>
      </c>
      <c r="AU200" s="1">
        <v>95</v>
      </c>
      <c r="AV200" s="1" t="s">
        <v>14</v>
      </c>
      <c r="AW200" s="1" t="s">
        <v>15</v>
      </c>
      <c r="AX200" s="1" t="s">
        <v>9</v>
      </c>
      <c r="AY200" s="1" t="s">
        <v>10</v>
      </c>
      <c r="AZ200" s="1" t="s">
        <v>21</v>
      </c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</row>
    <row r="201" spans="1:67" s="55" customFormat="1" ht="15.75" thickTop="1" x14ac:dyDescent="0.25">
      <c r="A201" s="45"/>
      <c r="B201" s="24"/>
      <c r="C201" s="18" t="s">
        <v>19</v>
      </c>
      <c r="D201" s="4" t="s">
        <v>0</v>
      </c>
      <c r="E201" s="6"/>
      <c r="F201" s="6"/>
      <c r="G201" s="6"/>
      <c r="H201" s="4" t="s">
        <v>0</v>
      </c>
      <c r="I201" s="6"/>
      <c r="J201" s="6"/>
      <c r="K201" s="6"/>
      <c r="L201" s="6"/>
      <c r="M201" s="6"/>
      <c r="N201" s="6"/>
      <c r="O201" s="6"/>
      <c r="P201" s="4" t="s">
        <v>1</v>
      </c>
      <c r="Q201" s="6"/>
      <c r="R201" s="6"/>
      <c r="S201" s="6"/>
      <c r="T201" s="6"/>
      <c r="U201" s="6"/>
      <c r="V201" s="6"/>
      <c r="W201" s="6"/>
      <c r="X201" s="4" t="s">
        <v>2</v>
      </c>
      <c r="Y201" s="6"/>
      <c r="Z201" s="6"/>
      <c r="AA201" s="6"/>
      <c r="AB201" s="6"/>
      <c r="AC201" s="6"/>
      <c r="AD201" s="6"/>
      <c r="AE201" s="6"/>
      <c r="AF201" s="4" t="s">
        <v>3</v>
      </c>
      <c r="AG201" s="6"/>
      <c r="AH201" s="6"/>
      <c r="AI201" s="6"/>
      <c r="AJ201" s="6"/>
      <c r="AK201" s="6"/>
      <c r="AL201" s="6"/>
      <c r="AM201" s="6"/>
      <c r="AN201" s="4" t="s">
        <v>16</v>
      </c>
      <c r="AO201" s="6"/>
      <c r="AP201" s="6"/>
      <c r="AQ201" s="6"/>
      <c r="AR201" s="6"/>
      <c r="AS201" s="6"/>
      <c r="AT201" s="6"/>
      <c r="AU201" s="4" t="s">
        <v>17</v>
      </c>
      <c r="AV201" s="6"/>
      <c r="AW201" s="10"/>
      <c r="AX201" s="20"/>
      <c r="AY201" s="20"/>
      <c r="AZ201" s="31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</row>
    <row r="202" spans="1:67" s="55" customFormat="1" x14ac:dyDescent="0.25">
      <c r="A202" s="45"/>
      <c r="B202" s="15" t="s">
        <v>4</v>
      </c>
      <c r="C202" s="18">
        <v>982</v>
      </c>
      <c r="D202" s="5"/>
      <c r="E202" s="7"/>
      <c r="F202" s="7"/>
      <c r="G202" s="7"/>
      <c r="H202" s="8"/>
      <c r="I202" s="12"/>
      <c r="J202" s="12"/>
      <c r="K202" s="12"/>
      <c r="L202" s="12"/>
      <c r="M202" s="12"/>
      <c r="N202" s="25"/>
      <c r="O202" s="7"/>
      <c r="P202" s="8"/>
      <c r="Q202" s="12"/>
      <c r="R202" s="25"/>
      <c r="S202" s="12"/>
      <c r="T202" s="12"/>
      <c r="U202" s="12"/>
      <c r="V202" s="25"/>
      <c r="W202" s="7"/>
      <c r="X202" s="8"/>
      <c r="Y202" s="25"/>
      <c r="Z202" s="25"/>
      <c r="AA202" s="25"/>
      <c r="AB202" s="12"/>
      <c r="AC202" s="25"/>
      <c r="AD202" s="25"/>
      <c r="AE202" s="7"/>
      <c r="AF202" s="8"/>
      <c r="AG202" s="25"/>
      <c r="AH202" s="25"/>
      <c r="AI202" s="25"/>
      <c r="AJ202" s="25"/>
      <c r="AK202" s="25"/>
      <c r="AL202" s="25"/>
      <c r="AM202" s="7"/>
      <c r="AN202" s="8"/>
      <c r="AO202" s="7"/>
      <c r="AP202" s="7"/>
      <c r="AQ202" s="7"/>
      <c r="AR202" s="7"/>
      <c r="AS202" s="7"/>
      <c r="AT202" s="7"/>
      <c r="AU202" s="8"/>
      <c r="AV202" s="9"/>
      <c r="AW202" s="10"/>
      <c r="AX202" s="20"/>
      <c r="AY202" s="20"/>
      <c r="AZ202" s="22">
        <f>SUM((I202+J202+K202+L202+M202+N202+Q202+R202+S202+T202+U202+V202+Y202+Z202+AA202+AB202+AC202+AD202+AG202+AH202+AI202+AJ202+AK202+AL202)*C202)</f>
        <v>0</v>
      </c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</row>
    <row r="203" spans="1:67" s="55" customFormat="1" x14ac:dyDescent="0.25">
      <c r="A203" s="45"/>
      <c r="B203" s="32" t="s">
        <v>18</v>
      </c>
      <c r="C203" s="30"/>
      <c r="D203" s="5"/>
      <c r="E203" s="25"/>
      <c r="F203" s="25"/>
      <c r="G203" s="25"/>
      <c r="H203" s="8"/>
      <c r="I203" s="7"/>
      <c r="J203" s="7"/>
      <c r="K203" s="7"/>
      <c r="L203" s="7"/>
      <c r="M203" s="7"/>
      <c r="N203" s="7"/>
      <c r="O203" s="25"/>
      <c r="P203" s="8"/>
      <c r="Q203" s="7"/>
      <c r="R203" s="7"/>
      <c r="S203" s="7"/>
      <c r="T203" s="7"/>
      <c r="U203" s="7"/>
      <c r="V203" s="7"/>
      <c r="W203" s="25"/>
      <c r="X203" s="8"/>
      <c r="Y203" s="7"/>
      <c r="Z203" s="7"/>
      <c r="AA203" s="7"/>
      <c r="AB203" s="7"/>
      <c r="AC203" s="7"/>
      <c r="AD203" s="7"/>
      <c r="AE203" s="25"/>
      <c r="AF203" s="8"/>
      <c r="AG203" s="7"/>
      <c r="AH203" s="7"/>
      <c r="AI203" s="7"/>
      <c r="AJ203" s="7"/>
      <c r="AK203" s="7"/>
      <c r="AL203" s="7"/>
      <c r="AM203" s="25"/>
      <c r="AN203" s="8"/>
      <c r="AO203" s="25"/>
      <c r="AP203" s="25"/>
      <c r="AQ203" s="25"/>
      <c r="AR203" s="25"/>
      <c r="AS203" s="25"/>
      <c r="AT203" s="25"/>
      <c r="AU203" s="8"/>
      <c r="AV203" s="26"/>
      <c r="AW203" s="27"/>
      <c r="AX203" s="28"/>
      <c r="AY203" s="28"/>
      <c r="AZ203" s="31">
        <f>SUM((E203+F203+G203+O203+W203+AE203+AM203+AO203+AP203+AQ203+AR203+AS203+AT203+AV203+AW203+AY203)*C203)</f>
        <v>0</v>
      </c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</row>
    <row r="204" spans="1:67" s="55" customFormat="1" x14ac:dyDescent="0.25">
      <c r="A204" s="45"/>
      <c r="B204" s="17" t="s">
        <v>5</v>
      </c>
      <c r="C204" s="19">
        <v>487</v>
      </c>
      <c r="D204" s="5"/>
      <c r="E204" s="7"/>
      <c r="F204" s="7"/>
      <c r="G204" s="7"/>
      <c r="H204" s="11"/>
      <c r="I204" s="7"/>
      <c r="J204" s="7"/>
      <c r="K204" s="7"/>
      <c r="L204" s="7"/>
      <c r="M204" s="7"/>
      <c r="N204" s="7"/>
      <c r="O204" s="7"/>
      <c r="P204" s="8"/>
      <c r="Q204" s="7"/>
      <c r="R204" s="7"/>
      <c r="S204" s="7"/>
      <c r="T204" s="7"/>
      <c r="U204" s="7"/>
      <c r="V204" s="7"/>
      <c r="W204" s="7"/>
      <c r="X204" s="8"/>
      <c r="Y204" s="7"/>
      <c r="Z204" s="7"/>
      <c r="AA204" s="7"/>
      <c r="AB204" s="7"/>
      <c r="AC204" s="7"/>
      <c r="AD204" s="7"/>
      <c r="AE204" s="7"/>
      <c r="AF204" s="8"/>
      <c r="AG204" s="7"/>
      <c r="AH204" s="7"/>
      <c r="AI204" s="7"/>
      <c r="AJ204" s="7"/>
      <c r="AK204" s="7"/>
      <c r="AL204" s="7"/>
      <c r="AM204" s="7"/>
      <c r="AN204" s="8"/>
      <c r="AO204" s="7"/>
      <c r="AP204" s="7"/>
      <c r="AQ204" s="7"/>
      <c r="AR204" s="7"/>
      <c r="AS204" s="7"/>
      <c r="AT204" s="7"/>
      <c r="AU204" s="8"/>
      <c r="AV204" s="9"/>
      <c r="AW204" s="10"/>
      <c r="AX204" s="20"/>
      <c r="AY204" s="20"/>
      <c r="AZ204" s="22">
        <f>SUM((D204+H204+P204+X204+AF204+AN204+AU204)*C204)</f>
        <v>0</v>
      </c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</row>
    <row r="205" spans="1:67" s="55" customFormat="1" x14ac:dyDescent="0.25">
      <c r="A205" s="45"/>
      <c r="B205" s="17" t="s">
        <v>6</v>
      </c>
      <c r="C205" s="19">
        <v>470</v>
      </c>
      <c r="D205" s="5"/>
      <c r="E205" s="7"/>
      <c r="F205" s="7"/>
      <c r="G205" s="7"/>
      <c r="H205" s="11"/>
      <c r="I205" s="7"/>
      <c r="J205" s="7"/>
      <c r="K205" s="7"/>
      <c r="L205" s="7"/>
      <c r="M205" s="7"/>
      <c r="N205" s="7"/>
      <c r="O205" s="7"/>
      <c r="P205" s="8"/>
      <c r="Q205" s="7"/>
      <c r="R205" s="7"/>
      <c r="S205" s="7"/>
      <c r="T205" s="7"/>
      <c r="U205" s="7"/>
      <c r="V205" s="7"/>
      <c r="W205" s="7"/>
      <c r="X205" s="8"/>
      <c r="Y205" s="7"/>
      <c r="Z205" s="7"/>
      <c r="AA205" s="7"/>
      <c r="AB205" s="7"/>
      <c r="AC205" s="7"/>
      <c r="AD205" s="7"/>
      <c r="AE205" s="7"/>
      <c r="AF205" s="8"/>
      <c r="AG205" s="7"/>
      <c r="AH205" s="7"/>
      <c r="AI205" s="7"/>
      <c r="AJ205" s="7"/>
      <c r="AK205" s="7"/>
      <c r="AL205" s="7"/>
      <c r="AM205" s="7"/>
      <c r="AN205" s="8"/>
      <c r="AO205" s="7"/>
      <c r="AP205" s="7"/>
      <c r="AQ205" s="7"/>
      <c r="AR205" s="7"/>
      <c r="AS205" s="7"/>
      <c r="AT205" s="7"/>
      <c r="AU205" s="8"/>
      <c r="AV205" s="9"/>
      <c r="AW205" s="10"/>
      <c r="AX205" s="20"/>
      <c r="AY205" s="20"/>
      <c r="AZ205" s="22">
        <f>SUM((D205+H205+P205+X205+AF205+AN205+AU205)*C205)</f>
        <v>0</v>
      </c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</row>
    <row r="206" spans="1:67" s="55" customFormat="1" x14ac:dyDescent="0.25">
      <c r="A206" s="45"/>
      <c r="B206" s="29" t="s">
        <v>7</v>
      </c>
      <c r="C206" s="30"/>
      <c r="D206" s="5"/>
      <c r="E206" s="7"/>
      <c r="F206" s="7"/>
      <c r="G206" s="7"/>
      <c r="H206" s="8"/>
      <c r="I206" s="7"/>
      <c r="J206" s="7"/>
      <c r="K206" s="7"/>
      <c r="L206" s="7"/>
      <c r="M206" s="7"/>
      <c r="N206" s="7"/>
      <c r="O206" s="7"/>
      <c r="P206" s="8"/>
      <c r="Q206" s="7"/>
      <c r="R206" s="7"/>
      <c r="S206" s="7"/>
      <c r="T206" s="7"/>
      <c r="U206" s="7"/>
      <c r="V206" s="7"/>
      <c r="W206" s="7"/>
      <c r="X206" s="8"/>
      <c r="Y206" s="7"/>
      <c r="Z206" s="7"/>
      <c r="AA206" s="7"/>
      <c r="AB206" s="7"/>
      <c r="AC206" s="7"/>
      <c r="AD206" s="7"/>
      <c r="AE206" s="7"/>
      <c r="AF206" s="8"/>
      <c r="AG206" s="7"/>
      <c r="AH206" s="7"/>
      <c r="AI206" s="7"/>
      <c r="AJ206" s="7"/>
      <c r="AK206" s="7"/>
      <c r="AL206" s="7"/>
      <c r="AM206" s="7"/>
      <c r="AN206" s="8"/>
      <c r="AO206" s="7"/>
      <c r="AP206" s="7"/>
      <c r="AQ206" s="7"/>
      <c r="AR206" s="7"/>
      <c r="AS206" s="7"/>
      <c r="AT206" s="7"/>
      <c r="AU206" s="8"/>
      <c r="AV206" s="9"/>
      <c r="AW206" s="10"/>
      <c r="AX206" s="20"/>
      <c r="AY206" s="20"/>
      <c r="AZ206" s="31">
        <f>SUM((D206+H206+P206+X206+AF206+AN206+AU206)*C206)</f>
        <v>0</v>
      </c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</row>
    <row r="207" spans="1:67" s="55" customFormat="1" x14ac:dyDescent="0.25">
      <c r="A207" s="45"/>
      <c r="B207" s="29" t="s">
        <v>8</v>
      </c>
      <c r="C207" s="30"/>
      <c r="D207" s="5"/>
      <c r="E207" s="7"/>
      <c r="F207" s="7"/>
      <c r="G207" s="7"/>
      <c r="H207" s="8"/>
      <c r="I207" s="7"/>
      <c r="J207" s="7"/>
      <c r="K207" s="7"/>
      <c r="L207" s="7"/>
      <c r="M207" s="7"/>
      <c r="N207" s="7"/>
      <c r="O207" s="7"/>
      <c r="P207" s="8"/>
      <c r="Q207" s="7"/>
      <c r="R207" s="7"/>
      <c r="S207" s="7"/>
      <c r="T207" s="7"/>
      <c r="U207" s="7"/>
      <c r="V207" s="7"/>
      <c r="W207" s="7"/>
      <c r="X207" s="8"/>
      <c r="Y207" s="7"/>
      <c r="Z207" s="7"/>
      <c r="AA207" s="7"/>
      <c r="AB207" s="7"/>
      <c r="AC207" s="7"/>
      <c r="AD207" s="7"/>
      <c r="AE207" s="7"/>
      <c r="AF207" s="8"/>
      <c r="AG207" s="7"/>
      <c r="AH207" s="7"/>
      <c r="AI207" s="7"/>
      <c r="AJ207" s="7"/>
      <c r="AK207" s="7"/>
      <c r="AL207" s="7"/>
      <c r="AM207" s="7"/>
      <c r="AN207" s="8"/>
      <c r="AO207" s="7"/>
      <c r="AP207" s="7"/>
      <c r="AQ207" s="7"/>
      <c r="AR207" s="7"/>
      <c r="AS207" s="7"/>
      <c r="AT207" s="7"/>
      <c r="AU207" s="8"/>
      <c r="AV207" s="9"/>
      <c r="AW207" s="10"/>
      <c r="AX207" s="20"/>
      <c r="AY207" s="20"/>
      <c r="AZ207" s="31">
        <f>SUM((D207+H207+P207+X207+AF207+AN207+AU207)*C207)</f>
        <v>0</v>
      </c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</row>
    <row r="208" spans="1:67" s="55" customFormat="1" x14ac:dyDescent="0.25">
      <c r="A208" s="45"/>
      <c r="B208" s="29" t="s">
        <v>20</v>
      </c>
      <c r="C208" s="30"/>
      <c r="D208" s="5"/>
      <c r="E208" s="7"/>
      <c r="F208" s="7"/>
      <c r="G208" s="7"/>
      <c r="H208" s="8"/>
      <c r="I208" s="7"/>
      <c r="J208" s="7"/>
      <c r="K208" s="7"/>
      <c r="L208" s="7"/>
      <c r="M208" s="7"/>
      <c r="N208" s="7"/>
      <c r="O208" s="7"/>
      <c r="P208" s="8"/>
      <c r="Q208" s="7"/>
      <c r="R208" s="7"/>
      <c r="S208" s="7"/>
      <c r="T208" s="7"/>
      <c r="U208" s="7"/>
      <c r="V208" s="7"/>
      <c r="W208" s="7"/>
      <c r="X208" s="8"/>
      <c r="Y208" s="7"/>
      <c r="Z208" s="7"/>
      <c r="AA208" s="7"/>
      <c r="AB208" s="7"/>
      <c r="AC208" s="7"/>
      <c r="AD208" s="7"/>
      <c r="AE208" s="7"/>
      <c r="AF208" s="8"/>
      <c r="AG208" s="7"/>
      <c r="AH208" s="7"/>
      <c r="AI208" s="7"/>
      <c r="AJ208" s="7"/>
      <c r="AK208" s="7"/>
      <c r="AL208" s="7"/>
      <c r="AM208" s="7"/>
      <c r="AN208" s="8"/>
      <c r="AO208" s="7"/>
      <c r="AP208" s="7"/>
      <c r="AQ208" s="7"/>
      <c r="AR208" s="7"/>
      <c r="AS208" s="7"/>
      <c r="AT208" s="7"/>
      <c r="AU208" s="8"/>
      <c r="AV208" s="9"/>
      <c r="AW208" s="10"/>
      <c r="AX208" s="20"/>
      <c r="AY208" s="20"/>
      <c r="AZ208" s="31">
        <f>SUM((D208+H208+P208+X208+AF208+AN208+AU208)*C208)</f>
        <v>0</v>
      </c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</row>
    <row r="209" spans="1:67" s="55" customFormat="1" x14ac:dyDescent="0.25">
      <c r="A209" s="45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23" t="s">
        <v>22</v>
      </c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</row>
    <row r="210" spans="1:67" s="55" customFormat="1" x14ac:dyDescent="0.25">
      <c r="A210" s="45"/>
      <c r="B210" s="59"/>
      <c r="C210" s="59"/>
      <c r="D210" s="100" t="s">
        <v>143</v>
      </c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  <c r="AU210" s="100"/>
      <c r="AV210" s="59"/>
      <c r="AW210" s="59"/>
      <c r="AX210" s="59"/>
      <c r="AY210" s="59"/>
      <c r="AZ210" s="22">
        <f>SUM((AZ202+AZ203+AZ204+AZ205+AZ206+AZ207+AZ208))</f>
        <v>0</v>
      </c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</row>
    <row r="211" spans="1:67" s="55" customFormat="1" x14ac:dyDescent="0.25">
      <c r="A211" s="45"/>
      <c r="B211" s="59"/>
      <c r="C211" s="59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</row>
    <row r="212" spans="1:67" s="55" customFormat="1" x14ac:dyDescent="0.25">
      <c r="A212" s="45"/>
      <c r="B212" s="59"/>
      <c r="C212" s="59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</row>
    <row r="213" spans="1:67" s="55" customFormat="1" x14ac:dyDescent="0.25">
      <c r="A213" s="45"/>
      <c r="B213" s="59"/>
      <c r="C213" s="59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</row>
    <row r="214" spans="1:67" s="55" customFormat="1" x14ac:dyDescent="0.25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</row>
    <row r="215" spans="1:67" s="55" customFormat="1" x14ac:dyDescent="0.2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</row>
    <row r="216" spans="1:67" s="55" customFormat="1" x14ac:dyDescent="0.25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</row>
    <row r="217" spans="1:67" s="55" customFormat="1" x14ac:dyDescent="0.25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</row>
    <row r="218" spans="1:67" s="55" customFormat="1" x14ac:dyDescent="0.25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</row>
    <row r="219" spans="1:67" s="55" customFormat="1" ht="30.75" customHeight="1" thickBot="1" x14ac:dyDescent="0.3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</row>
    <row r="220" spans="1:67" s="55" customFormat="1" ht="27.75" thickTop="1" thickBot="1" x14ac:dyDescent="0.3">
      <c r="A220" s="3" t="s">
        <v>156</v>
      </c>
      <c r="B220" s="1"/>
      <c r="C220" s="1"/>
      <c r="D220" s="1">
        <v>65</v>
      </c>
      <c r="E220" s="1" t="s">
        <v>9</v>
      </c>
      <c r="F220" s="1" t="s">
        <v>10</v>
      </c>
      <c r="G220" s="1" t="s">
        <v>11</v>
      </c>
      <c r="H220" s="1">
        <v>70</v>
      </c>
      <c r="I220" s="1" t="s">
        <v>12</v>
      </c>
      <c r="J220" s="1" t="s">
        <v>13</v>
      </c>
      <c r="K220" s="1" t="s">
        <v>14</v>
      </c>
      <c r="L220" s="1" t="s">
        <v>15</v>
      </c>
      <c r="M220" s="1" t="s">
        <v>9</v>
      </c>
      <c r="N220" s="1" t="s">
        <v>10</v>
      </c>
      <c r="O220" s="1" t="s">
        <v>11</v>
      </c>
      <c r="P220" s="1">
        <v>75</v>
      </c>
      <c r="Q220" s="1" t="s">
        <v>12</v>
      </c>
      <c r="R220" s="1" t="s">
        <v>13</v>
      </c>
      <c r="S220" s="1" t="s">
        <v>14</v>
      </c>
      <c r="T220" s="1" t="s">
        <v>15</v>
      </c>
      <c r="U220" s="1" t="s">
        <v>9</v>
      </c>
      <c r="V220" s="1" t="s">
        <v>10</v>
      </c>
      <c r="W220" s="1" t="s">
        <v>11</v>
      </c>
      <c r="X220" s="1">
        <v>80</v>
      </c>
      <c r="Y220" s="1" t="s">
        <v>12</v>
      </c>
      <c r="Z220" s="1" t="s">
        <v>13</v>
      </c>
      <c r="AA220" s="1" t="s">
        <v>14</v>
      </c>
      <c r="AB220" s="1" t="s">
        <v>15</v>
      </c>
      <c r="AC220" s="1" t="s">
        <v>9</v>
      </c>
      <c r="AD220" s="1" t="s">
        <v>10</v>
      </c>
      <c r="AE220" s="1" t="s">
        <v>11</v>
      </c>
      <c r="AF220" s="1">
        <v>85</v>
      </c>
      <c r="AG220" s="1" t="s">
        <v>12</v>
      </c>
      <c r="AH220" s="1" t="s">
        <v>13</v>
      </c>
      <c r="AI220" s="1" t="s">
        <v>14</v>
      </c>
      <c r="AJ220" s="1" t="s">
        <v>15</v>
      </c>
      <c r="AK220" s="1" t="s">
        <v>9</v>
      </c>
      <c r="AL220" s="1" t="s">
        <v>10</v>
      </c>
      <c r="AM220" s="1" t="s">
        <v>11</v>
      </c>
      <c r="AN220" s="1">
        <v>90</v>
      </c>
      <c r="AO220" s="1" t="s">
        <v>13</v>
      </c>
      <c r="AP220" s="1" t="s">
        <v>14</v>
      </c>
      <c r="AQ220" s="1" t="s">
        <v>15</v>
      </c>
      <c r="AR220" s="1" t="s">
        <v>9</v>
      </c>
      <c r="AS220" s="1" t="s">
        <v>10</v>
      </c>
      <c r="AT220" s="1" t="s">
        <v>11</v>
      </c>
      <c r="AU220" s="1">
        <v>95</v>
      </c>
      <c r="AV220" s="1" t="s">
        <v>14</v>
      </c>
      <c r="AW220" s="1" t="s">
        <v>15</v>
      </c>
      <c r="AX220" s="1" t="s">
        <v>9</v>
      </c>
      <c r="AY220" s="1" t="s">
        <v>10</v>
      </c>
      <c r="AZ220" s="1" t="s">
        <v>21</v>
      </c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</row>
    <row r="221" spans="1:67" s="55" customFormat="1" ht="15.75" thickTop="1" x14ac:dyDescent="0.25">
      <c r="A221" s="59"/>
      <c r="B221" s="24"/>
      <c r="C221" s="18" t="s">
        <v>19</v>
      </c>
      <c r="D221" s="4" t="s">
        <v>0</v>
      </c>
      <c r="E221" s="6"/>
      <c r="F221" s="6"/>
      <c r="G221" s="6"/>
      <c r="H221" s="4" t="s">
        <v>0</v>
      </c>
      <c r="I221" s="6"/>
      <c r="J221" s="6"/>
      <c r="K221" s="6"/>
      <c r="L221" s="6"/>
      <c r="M221" s="6"/>
      <c r="N221" s="6"/>
      <c r="O221" s="6"/>
      <c r="P221" s="4" t="s">
        <v>1</v>
      </c>
      <c r="Q221" s="6"/>
      <c r="R221" s="6"/>
      <c r="S221" s="6"/>
      <c r="T221" s="6"/>
      <c r="U221" s="6"/>
      <c r="V221" s="6"/>
      <c r="W221" s="6"/>
      <c r="X221" s="4" t="s">
        <v>2</v>
      </c>
      <c r="Y221" s="6"/>
      <c r="Z221" s="6"/>
      <c r="AA221" s="6"/>
      <c r="AB221" s="6"/>
      <c r="AC221" s="6"/>
      <c r="AD221" s="6"/>
      <c r="AE221" s="6"/>
      <c r="AF221" s="4" t="s">
        <v>3</v>
      </c>
      <c r="AG221" s="6"/>
      <c r="AH221" s="6"/>
      <c r="AI221" s="6"/>
      <c r="AJ221" s="6"/>
      <c r="AK221" s="6"/>
      <c r="AL221" s="6"/>
      <c r="AM221" s="6"/>
      <c r="AN221" s="4" t="s">
        <v>16</v>
      </c>
      <c r="AO221" s="6"/>
      <c r="AP221" s="6"/>
      <c r="AQ221" s="6"/>
      <c r="AR221" s="6"/>
      <c r="AS221" s="6"/>
      <c r="AT221" s="6"/>
      <c r="AU221" s="4" t="s">
        <v>17</v>
      </c>
      <c r="AV221" s="6"/>
      <c r="AW221" s="10"/>
      <c r="AX221" s="20"/>
      <c r="AY221" s="20"/>
      <c r="AZ221" s="31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</row>
    <row r="222" spans="1:67" s="55" customFormat="1" x14ac:dyDescent="0.25">
      <c r="A222" s="59"/>
      <c r="B222" s="15" t="s">
        <v>4</v>
      </c>
      <c r="C222" s="18">
        <v>1000</v>
      </c>
      <c r="D222" s="5"/>
      <c r="E222" s="7"/>
      <c r="F222" s="7"/>
      <c r="G222" s="7"/>
      <c r="H222" s="8"/>
      <c r="I222" s="25"/>
      <c r="J222" s="25"/>
      <c r="K222" s="25"/>
      <c r="L222" s="25"/>
      <c r="M222" s="12"/>
      <c r="N222" s="12"/>
      <c r="O222" s="7"/>
      <c r="P222" s="8"/>
      <c r="Q222" s="25"/>
      <c r="R222" s="25"/>
      <c r="S222" s="25"/>
      <c r="T222" s="25"/>
      <c r="U222" s="25"/>
      <c r="V222" s="12"/>
      <c r="W222" s="7"/>
      <c r="X222" s="8"/>
      <c r="Y222" s="25"/>
      <c r="Z222" s="25"/>
      <c r="AA222" s="25"/>
      <c r="AB222" s="25"/>
      <c r="AC222" s="12"/>
      <c r="AD222" s="25"/>
      <c r="AE222" s="7"/>
      <c r="AF222" s="8"/>
      <c r="AG222" s="25"/>
      <c r="AH222" s="25"/>
      <c r="AI222" s="25"/>
      <c r="AJ222" s="25"/>
      <c r="AK222" s="25"/>
      <c r="AL222" s="25"/>
      <c r="AM222" s="7"/>
      <c r="AN222" s="8"/>
      <c r="AO222" s="7"/>
      <c r="AP222" s="7"/>
      <c r="AQ222" s="7"/>
      <c r="AR222" s="7"/>
      <c r="AS222" s="7"/>
      <c r="AT222" s="7"/>
      <c r="AU222" s="8"/>
      <c r="AV222" s="9"/>
      <c r="AW222" s="10"/>
      <c r="AX222" s="20"/>
      <c r="AY222" s="20"/>
      <c r="AZ222" s="22">
        <f>SUM((I222+J222+K222+L222+M222+N222+Q222+R222+S222+T222+U222+V222+Y222+Z222+AA222+AB222+AC222+AD222+AG222+AH222+AI222+AJ222+AK222+AL222)*C222)</f>
        <v>0</v>
      </c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</row>
    <row r="223" spans="1:67" s="55" customFormat="1" x14ac:dyDescent="0.25">
      <c r="A223" s="59"/>
      <c r="B223" s="16" t="s">
        <v>18</v>
      </c>
      <c r="C223" s="19">
        <v>1120</v>
      </c>
      <c r="D223" s="5"/>
      <c r="E223" s="25"/>
      <c r="F223" s="25"/>
      <c r="G223" s="25"/>
      <c r="H223" s="8"/>
      <c r="I223" s="7"/>
      <c r="J223" s="7"/>
      <c r="K223" s="7"/>
      <c r="L223" s="7"/>
      <c r="M223" s="7"/>
      <c r="N223" s="7"/>
      <c r="O223" s="12"/>
      <c r="P223" s="8"/>
      <c r="Q223" s="7"/>
      <c r="R223" s="7"/>
      <c r="S223" s="7"/>
      <c r="T223" s="7"/>
      <c r="U223" s="7"/>
      <c r="V223" s="7"/>
      <c r="W223" s="68"/>
      <c r="X223" s="8"/>
      <c r="Y223" s="7"/>
      <c r="Z223" s="7"/>
      <c r="AA223" s="7"/>
      <c r="AB223" s="7"/>
      <c r="AC223" s="7"/>
      <c r="AD223" s="7"/>
      <c r="AE223" s="68"/>
      <c r="AF223" s="8"/>
      <c r="AG223" s="7"/>
      <c r="AH223" s="7"/>
      <c r="AI223" s="7"/>
      <c r="AJ223" s="90"/>
      <c r="AK223" s="7"/>
      <c r="AL223" s="7"/>
      <c r="AM223" s="25"/>
      <c r="AN223" s="8"/>
      <c r="AO223" s="25"/>
      <c r="AP223" s="25"/>
      <c r="AQ223" s="12"/>
      <c r="AR223" s="12"/>
      <c r="AS223" s="12"/>
      <c r="AT223" s="25"/>
      <c r="AU223" s="8"/>
      <c r="AV223" s="26"/>
      <c r="AW223" s="14"/>
      <c r="AX223" s="21"/>
      <c r="AY223" s="21"/>
      <c r="AZ223" s="22">
        <f>SUM((E223+F223+G223+O223+W223+AE223+AM223+AO223+AP223+AQ223+AR223+AS223+AT223+AV223+AW223+AY223+AX223)*C223)</f>
        <v>0</v>
      </c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</row>
    <row r="224" spans="1:67" s="55" customFormat="1" x14ac:dyDescent="0.25">
      <c r="A224" s="59"/>
      <c r="B224" s="17" t="s">
        <v>5</v>
      </c>
      <c r="C224" s="19">
        <v>511</v>
      </c>
      <c r="D224" s="5"/>
      <c r="E224" s="7"/>
      <c r="F224" s="7"/>
      <c r="G224" s="7"/>
      <c r="H224" s="11"/>
      <c r="I224" s="7"/>
      <c r="J224" s="7"/>
      <c r="K224" s="7"/>
      <c r="L224" s="7"/>
      <c r="M224" s="7"/>
      <c r="N224" s="7"/>
      <c r="O224" s="7"/>
      <c r="P224" s="8"/>
      <c r="Q224" s="7"/>
      <c r="R224" s="7"/>
      <c r="S224" s="7"/>
      <c r="T224" s="7"/>
      <c r="U224" s="7"/>
      <c r="V224" s="7"/>
      <c r="W224" s="7"/>
      <c r="X224" s="11"/>
      <c r="Y224" s="7"/>
      <c r="Z224" s="7"/>
      <c r="AA224" s="7"/>
      <c r="AB224" s="7"/>
      <c r="AC224" s="7"/>
      <c r="AD224" s="7"/>
      <c r="AE224" s="7"/>
      <c r="AF224" s="11"/>
      <c r="AG224" s="7"/>
      <c r="AH224" s="7"/>
      <c r="AI224" s="7"/>
      <c r="AJ224" s="7"/>
      <c r="AK224" s="7"/>
      <c r="AL224" s="7"/>
      <c r="AM224" s="7"/>
      <c r="AN224" s="8"/>
      <c r="AO224" s="7"/>
      <c r="AP224" s="7"/>
      <c r="AQ224" s="7"/>
      <c r="AR224" s="7"/>
      <c r="AS224" s="7"/>
      <c r="AT224" s="7"/>
      <c r="AU224" s="8"/>
      <c r="AV224" s="9"/>
      <c r="AW224" s="10"/>
      <c r="AX224" s="20"/>
      <c r="AY224" s="20"/>
      <c r="AZ224" s="22">
        <f>SUM((D224+H224+P224+X224+AF224+AN224+AU224)*C224)</f>
        <v>0</v>
      </c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</row>
    <row r="225" spans="1:66" s="55" customFormat="1" x14ac:dyDescent="0.25">
      <c r="A225" s="59"/>
      <c r="B225" s="17" t="s">
        <v>6</v>
      </c>
      <c r="C225" s="19">
        <v>478</v>
      </c>
      <c r="D225" s="5"/>
      <c r="E225" s="7"/>
      <c r="F225" s="7"/>
      <c r="G225" s="7"/>
      <c r="H225" s="11"/>
      <c r="I225" s="7"/>
      <c r="J225" s="7"/>
      <c r="K225" s="7"/>
      <c r="L225" s="7"/>
      <c r="M225" s="7"/>
      <c r="N225" s="7"/>
      <c r="O225" s="7"/>
      <c r="P225" s="11"/>
      <c r="Q225" s="7"/>
      <c r="R225" s="7"/>
      <c r="S225" s="7"/>
      <c r="T225" s="7"/>
      <c r="U225" s="7"/>
      <c r="V225" s="7"/>
      <c r="W225" s="7"/>
      <c r="X225" s="11"/>
      <c r="Y225" s="7"/>
      <c r="Z225" s="7"/>
      <c r="AA225" s="7"/>
      <c r="AB225" s="7"/>
      <c r="AC225" s="7"/>
      <c r="AD225" s="7"/>
      <c r="AE225" s="7"/>
      <c r="AF225" s="11"/>
      <c r="AG225" s="7"/>
      <c r="AH225" s="7"/>
      <c r="AI225" s="7"/>
      <c r="AJ225" s="7"/>
      <c r="AK225" s="7"/>
      <c r="AL225" s="7"/>
      <c r="AM225" s="7"/>
      <c r="AN225" s="8"/>
      <c r="AO225" s="7"/>
      <c r="AP225" s="7"/>
      <c r="AQ225" s="7"/>
      <c r="AR225" s="7"/>
      <c r="AS225" s="7"/>
      <c r="AT225" s="7"/>
      <c r="AU225" s="8"/>
      <c r="AV225" s="9"/>
      <c r="AW225" s="10"/>
      <c r="AX225" s="20"/>
      <c r="AY225" s="20"/>
      <c r="AZ225" s="22">
        <f>SUM((D225+H225+P225+X225+AF225+AN225+AU225)*C225)</f>
        <v>0</v>
      </c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</row>
    <row r="226" spans="1:66" s="55" customFormat="1" x14ac:dyDescent="0.25">
      <c r="A226" s="59"/>
      <c r="B226" s="29" t="s">
        <v>7</v>
      </c>
      <c r="C226" s="30"/>
      <c r="D226" s="5"/>
      <c r="E226" s="7"/>
      <c r="F226" s="7"/>
      <c r="G226" s="7"/>
      <c r="H226" s="8"/>
      <c r="I226" s="7"/>
      <c r="J226" s="7"/>
      <c r="K226" s="7"/>
      <c r="L226" s="7"/>
      <c r="M226" s="7"/>
      <c r="N226" s="7"/>
      <c r="O226" s="7"/>
      <c r="P226" s="8"/>
      <c r="Q226" s="7"/>
      <c r="R226" s="7"/>
      <c r="S226" s="7"/>
      <c r="T226" s="7"/>
      <c r="U226" s="7"/>
      <c r="V226" s="7"/>
      <c r="W226" s="7"/>
      <c r="X226" s="8"/>
      <c r="Y226" s="7"/>
      <c r="Z226" s="7"/>
      <c r="AA226" s="7"/>
      <c r="AB226" s="7"/>
      <c r="AC226" s="7"/>
      <c r="AD226" s="7"/>
      <c r="AE226" s="7"/>
      <c r="AF226" s="8"/>
      <c r="AG226" s="7"/>
      <c r="AH226" s="7"/>
      <c r="AI226" s="7"/>
      <c r="AJ226" s="7"/>
      <c r="AK226" s="7"/>
      <c r="AL226" s="7"/>
      <c r="AM226" s="7"/>
      <c r="AN226" s="8"/>
      <c r="AO226" s="7"/>
      <c r="AP226" s="7"/>
      <c r="AQ226" s="7"/>
      <c r="AR226" s="7"/>
      <c r="AS226" s="7"/>
      <c r="AT226" s="7"/>
      <c r="AU226" s="8"/>
      <c r="AV226" s="9"/>
      <c r="AW226" s="10"/>
      <c r="AX226" s="20"/>
      <c r="AY226" s="20"/>
      <c r="AZ226" s="31">
        <f>SUM((D226+H226+P226+X226+AF226+AN226+AU226)*C226)</f>
        <v>0</v>
      </c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</row>
    <row r="227" spans="1:66" s="55" customFormat="1" ht="12.75" customHeight="1" x14ac:dyDescent="0.25">
      <c r="A227" s="59"/>
      <c r="B227" s="29" t="s">
        <v>8</v>
      </c>
      <c r="C227" s="30"/>
      <c r="D227" s="5"/>
      <c r="E227" s="7"/>
      <c r="F227" s="7"/>
      <c r="G227" s="7"/>
      <c r="H227" s="8"/>
      <c r="I227" s="7"/>
      <c r="J227" s="7"/>
      <c r="K227" s="7"/>
      <c r="L227" s="7"/>
      <c r="M227" s="7"/>
      <c r="N227" s="7"/>
      <c r="O227" s="7"/>
      <c r="P227" s="8"/>
      <c r="Q227" s="7"/>
      <c r="R227" s="7"/>
      <c r="S227" s="7"/>
      <c r="T227" s="7"/>
      <c r="U227" s="7"/>
      <c r="V227" s="7"/>
      <c r="W227" s="7"/>
      <c r="X227" s="8"/>
      <c r="Y227" s="7"/>
      <c r="Z227" s="7"/>
      <c r="AA227" s="7"/>
      <c r="AB227" s="7"/>
      <c r="AC227" s="7"/>
      <c r="AD227" s="7"/>
      <c r="AE227" s="7"/>
      <c r="AF227" s="8"/>
      <c r="AG227" s="7"/>
      <c r="AH227" s="7"/>
      <c r="AI227" s="7"/>
      <c r="AJ227" s="7"/>
      <c r="AK227" s="7"/>
      <c r="AL227" s="7"/>
      <c r="AM227" s="7"/>
      <c r="AN227" s="8"/>
      <c r="AO227" s="7"/>
      <c r="AP227" s="7"/>
      <c r="AQ227" s="7"/>
      <c r="AR227" s="7"/>
      <c r="AS227" s="7"/>
      <c r="AT227" s="7"/>
      <c r="AU227" s="8"/>
      <c r="AV227" s="9"/>
      <c r="AW227" s="10"/>
      <c r="AX227" s="20"/>
      <c r="AY227" s="20"/>
      <c r="AZ227" s="31">
        <f>SUM((D227+H227+P227+X227+AF227+AN227+AU227)*C227)</f>
        <v>0</v>
      </c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</row>
    <row r="228" spans="1:66" s="55" customFormat="1" hidden="1" x14ac:dyDescent="0.25">
      <c r="A228" s="59"/>
      <c r="B228" s="29" t="s">
        <v>20</v>
      </c>
      <c r="C228" s="30"/>
      <c r="D228" s="5"/>
      <c r="E228" s="7"/>
      <c r="F228" s="7"/>
      <c r="G228" s="7"/>
      <c r="H228" s="8"/>
      <c r="I228" s="7"/>
      <c r="J228" s="7"/>
      <c r="K228" s="7"/>
      <c r="L228" s="7"/>
      <c r="M228" s="7"/>
      <c r="N228" s="7"/>
      <c r="O228" s="7"/>
      <c r="P228" s="8"/>
      <c r="Q228" s="7"/>
      <c r="R228" s="7"/>
      <c r="S228" s="7"/>
      <c r="T228" s="7"/>
      <c r="U228" s="7"/>
      <c r="V228" s="7"/>
      <c r="W228" s="7"/>
      <c r="X228" s="8"/>
      <c r="Y228" s="7"/>
      <c r="Z228" s="7"/>
      <c r="AA228" s="7"/>
      <c r="AB228" s="7"/>
      <c r="AC228" s="7"/>
      <c r="AD228" s="7"/>
      <c r="AE228" s="7"/>
      <c r="AF228" s="8"/>
      <c r="AG228" s="7"/>
      <c r="AH228" s="7"/>
      <c r="AI228" s="7"/>
      <c r="AJ228" s="7"/>
      <c r="AK228" s="7"/>
      <c r="AL228" s="7"/>
      <c r="AM228" s="7"/>
      <c r="AN228" s="8"/>
      <c r="AO228" s="7"/>
      <c r="AP228" s="7"/>
      <c r="AQ228" s="7"/>
      <c r="AR228" s="7"/>
      <c r="AS228" s="7"/>
      <c r="AT228" s="7"/>
      <c r="AU228" s="8"/>
      <c r="AV228" s="9"/>
      <c r="AW228" s="10"/>
      <c r="AX228" s="20"/>
      <c r="AY228" s="20"/>
      <c r="AZ228" s="31">
        <f>SUM((D228+H228+P228+X228+AF228+AN228+AU228)*C228)</f>
        <v>0</v>
      </c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</row>
    <row r="229" spans="1:66" s="55" customFormat="1" x14ac:dyDescent="0.25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23" t="s">
        <v>22</v>
      </c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</row>
    <row r="230" spans="1:66" s="55" customFormat="1" x14ac:dyDescent="0.25">
      <c r="A230" s="59"/>
      <c r="B230" s="59"/>
      <c r="C230" s="59"/>
      <c r="D230" s="100" t="s">
        <v>154</v>
      </c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59"/>
      <c r="AW230" s="59"/>
      <c r="AX230" s="59"/>
      <c r="AY230" s="59"/>
      <c r="AZ230" s="22">
        <f>SUM((AZ222+AZ223+AZ224+AZ225+AZ226+AZ227+AZ228))</f>
        <v>0</v>
      </c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</row>
    <row r="231" spans="1:66" s="55" customFormat="1" x14ac:dyDescent="0.25">
      <c r="A231" s="59"/>
      <c r="B231" s="59"/>
      <c r="C231" s="59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</row>
    <row r="232" spans="1:66" s="55" customFormat="1" x14ac:dyDescent="0.25">
      <c r="A232" s="59"/>
      <c r="B232" s="59"/>
      <c r="C232" s="59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</row>
    <row r="233" spans="1:66" s="55" customFormat="1" x14ac:dyDescent="0.25">
      <c r="A233" s="45"/>
      <c r="B233" s="59"/>
      <c r="C233" s="59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</row>
    <row r="234" spans="1:66" s="55" customFormat="1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</row>
    <row r="235" spans="1:66" s="55" customFormat="1" x14ac:dyDescent="0.2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</row>
    <row r="236" spans="1:66" s="55" customFormat="1" x14ac:dyDescent="0.25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</row>
    <row r="237" spans="1:66" s="55" customFormat="1" x14ac:dyDescent="0.25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</row>
    <row r="238" spans="1:66" s="55" customFormat="1" x14ac:dyDescent="0.25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</row>
    <row r="239" spans="1:66" s="55" customFormat="1" x14ac:dyDescent="0.25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</row>
    <row r="240" spans="1:66" s="55" customFormat="1" x14ac:dyDescent="0.25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</row>
    <row r="241" spans="1:67" s="55" customFormat="1" x14ac:dyDescent="0.25"/>
    <row r="242" spans="1:67" s="55" customFormat="1" ht="15.75" thickBot="1" x14ac:dyDescent="0.3"/>
    <row r="243" spans="1:67" s="54" customFormat="1" ht="27.75" thickTop="1" thickBot="1" x14ac:dyDescent="0.3">
      <c r="A243" s="3" t="s">
        <v>150</v>
      </c>
      <c r="B243" s="1"/>
      <c r="C243" s="1"/>
      <c r="D243" s="1">
        <v>65</v>
      </c>
      <c r="E243" s="1" t="s">
        <v>9</v>
      </c>
      <c r="F243" s="1" t="s">
        <v>10</v>
      </c>
      <c r="G243" s="1" t="s">
        <v>11</v>
      </c>
      <c r="H243" s="1">
        <v>70</v>
      </c>
      <c r="I243" s="1" t="s">
        <v>12</v>
      </c>
      <c r="J243" s="1" t="s">
        <v>13</v>
      </c>
      <c r="K243" s="1" t="s">
        <v>14</v>
      </c>
      <c r="L243" s="1" t="s">
        <v>15</v>
      </c>
      <c r="M243" s="1" t="s">
        <v>9</v>
      </c>
      <c r="N243" s="1" t="s">
        <v>10</v>
      </c>
      <c r="O243" s="1" t="s">
        <v>11</v>
      </c>
      <c r="P243" s="1">
        <v>75</v>
      </c>
      <c r="Q243" s="1" t="s">
        <v>12</v>
      </c>
      <c r="R243" s="1" t="s">
        <v>13</v>
      </c>
      <c r="S243" s="1" t="s">
        <v>14</v>
      </c>
      <c r="T243" s="1" t="s">
        <v>15</v>
      </c>
      <c r="U243" s="1" t="s">
        <v>9</v>
      </c>
      <c r="V243" s="1" t="s">
        <v>10</v>
      </c>
      <c r="W243" s="1" t="s">
        <v>11</v>
      </c>
      <c r="X243" s="1">
        <v>80</v>
      </c>
      <c r="Y243" s="1" t="s">
        <v>12</v>
      </c>
      <c r="Z243" s="1" t="s">
        <v>13</v>
      </c>
      <c r="AA243" s="1" t="s">
        <v>14</v>
      </c>
      <c r="AB243" s="1" t="s">
        <v>15</v>
      </c>
      <c r="AC243" s="1" t="s">
        <v>9</v>
      </c>
      <c r="AD243" s="1" t="s">
        <v>10</v>
      </c>
      <c r="AE243" s="1" t="s">
        <v>11</v>
      </c>
      <c r="AF243" s="1">
        <v>85</v>
      </c>
      <c r="AG243" s="1" t="s">
        <v>12</v>
      </c>
      <c r="AH243" s="1" t="s">
        <v>13</v>
      </c>
      <c r="AI243" s="1" t="s">
        <v>14</v>
      </c>
      <c r="AJ243" s="1" t="s">
        <v>15</v>
      </c>
      <c r="AK243" s="1" t="s">
        <v>9</v>
      </c>
      <c r="AL243" s="1" t="s">
        <v>10</v>
      </c>
      <c r="AM243" s="1" t="s">
        <v>11</v>
      </c>
      <c r="AN243" s="1">
        <v>90</v>
      </c>
      <c r="AO243" s="1" t="s">
        <v>13</v>
      </c>
      <c r="AP243" s="1" t="s">
        <v>14</v>
      </c>
      <c r="AQ243" s="1" t="s">
        <v>15</v>
      </c>
      <c r="AR243" s="1" t="s">
        <v>9</v>
      </c>
      <c r="AS243" s="1" t="s">
        <v>10</v>
      </c>
      <c r="AT243" s="1" t="s">
        <v>11</v>
      </c>
      <c r="AU243" s="1">
        <v>95</v>
      </c>
      <c r="AV243" s="1" t="s">
        <v>14</v>
      </c>
      <c r="AW243" s="1" t="s">
        <v>15</v>
      </c>
      <c r="AX243" s="1" t="s">
        <v>9</v>
      </c>
      <c r="AY243" s="1" t="s">
        <v>10</v>
      </c>
      <c r="AZ243" s="1" t="s">
        <v>21</v>
      </c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</row>
    <row r="244" spans="1:67" s="54" customFormat="1" ht="15.75" thickTop="1" x14ac:dyDescent="0.25">
      <c r="A244" s="45"/>
      <c r="B244" s="24"/>
      <c r="C244" s="18" t="s">
        <v>19</v>
      </c>
      <c r="D244" s="4" t="s">
        <v>0</v>
      </c>
      <c r="E244" s="6"/>
      <c r="F244" s="6"/>
      <c r="G244" s="6"/>
      <c r="H244" s="4" t="s">
        <v>0</v>
      </c>
      <c r="I244" s="6"/>
      <c r="J244" s="6"/>
      <c r="K244" s="6"/>
      <c r="L244" s="6"/>
      <c r="M244" s="6"/>
      <c r="N244" s="6"/>
      <c r="O244" s="6"/>
      <c r="P244" s="4" t="s">
        <v>1</v>
      </c>
      <c r="Q244" s="6"/>
      <c r="R244" s="6"/>
      <c r="S244" s="6"/>
      <c r="T244" s="6"/>
      <c r="U244" s="6"/>
      <c r="V244" s="6"/>
      <c r="W244" s="6"/>
      <c r="X244" s="4" t="s">
        <v>2</v>
      </c>
      <c r="Y244" s="6"/>
      <c r="Z244" s="6"/>
      <c r="AA244" s="6"/>
      <c r="AB244" s="6"/>
      <c r="AC244" s="6"/>
      <c r="AD244" s="6"/>
      <c r="AE244" s="6"/>
      <c r="AF244" s="4" t="s">
        <v>3</v>
      </c>
      <c r="AG244" s="6"/>
      <c r="AH244" s="6"/>
      <c r="AI244" s="6"/>
      <c r="AJ244" s="6"/>
      <c r="AK244" s="6"/>
      <c r="AL244" s="6"/>
      <c r="AM244" s="6"/>
      <c r="AN244" s="4" t="s">
        <v>16</v>
      </c>
      <c r="AO244" s="6"/>
      <c r="AP244" s="6"/>
      <c r="AQ244" s="6"/>
      <c r="AR244" s="6"/>
      <c r="AS244" s="6"/>
      <c r="AT244" s="6"/>
      <c r="AU244" s="4" t="s">
        <v>17</v>
      </c>
      <c r="AV244" s="6"/>
      <c r="AW244" s="10"/>
      <c r="AX244" s="20"/>
      <c r="AY244" s="20"/>
      <c r="AZ244" s="31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</row>
    <row r="245" spans="1:67" s="54" customFormat="1" x14ac:dyDescent="0.25">
      <c r="A245" s="45"/>
      <c r="B245" s="15" t="s">
        <v>4</v>
      </c>
      <c r="C245" s="18">
        <v>935</v>
      </c>
      <c r="D245" s="5"/>
      <c r="E245" s="7"/>
      <c r="F245" s="7"/>
      <c r="G245" s="7"/>
      <c r="H245" s="8"/>
      <c r="I245" s="12"/>
      <c r="J245" s="12"/>
      <c r="K245" s="12"/>
      <c r="L245" s="12"/>
      <c r="M245" s="25"/>
      <c r="N245" s="25"/>
      <c r="O245" s="7"/>
      <c r="P245" s="8"/>
      <c r="Q245" s="12"/>
      <c r="R245" s="25"/>
      <c r="S245" s="25"/>
      <c r="T245" s="12"/>
      <c r="U245" s="25"/>
      <c r="V245" s="25"/>
      <c r="W245" s="7"/>
      <c r="X245" s="8"/>
      <c r="Y245" s="25"/>
      <c r="Z245" s="12"/>
      <c r="AA245" s="25"/>
      <c r="AB245" s="12"/>
      <c r="AC245" s="25"/>
      <c r="AD245" s="25"/>
      <c r="AE245" s="7"/>
      <c r="AF245" s="8"/>
      <c r="AG245" s="25"/>
      <c r="AH245" s="25"/>
      <c r="AI245" s="25"/>
      <c r="AJ245" s="25"/>
      <c r="AK245" s="25"/>
      <c r="AL245" s="25"/>
      <c r="AM245" s="7"/>
      <c r="AN245" s="8"/>
      <c r="AO245" s="7"/>
      <c r="AP245" s="7"/>
      <c r="AQ245" s="7"/>
      <c r="AR245" s="7"/>
      <c r="AS245" s="7"/>
      <c r="AT245" s="7"/>
      <c r="AU245" s="8"/>
      <c r="AV245" s="9"/>
      <c r="AW245" s="10"/>
      <c r="AX245" s="20"/>
      <c r="AY245" s="20"/>
      <c r="AZ245" s="22">
        <f>SUM((I245+J245+K245+L245+M245+N245+Q245+R245+S245+T245+U245+V245+Y245+Z245+AA245+AB245+AC245+AD245+AG245+AH245+AI245+AJ245+AK245+AL245)*C245)</f>
        <v>0</v>
      </c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</row>
    <row r="246" spans="1:67" s="54" customFormat="1" x14ac:dyDescent="0.25">
      <c r="A246" s="45"/>
      <c r="B246" s="32" t="s">
        <v>18</v>
      </c>
      <c r="C246" s="30"/>
      <c r="D246" s="5"/>
      <c r="E246" s="25"/>
      <c r="F246" s="25"/>
      <c r="G246" s="25"/>
      <c r="H246" s="8"/>
      <c r="I246" s="7"/>
      <c r="J246" s="7"/>
      <c r="K246" s="7"/>
      <c r="L246" s="7"/>
      <c r="M246" s="7"/>
      <c r="N246" s="7"/>
      <c r="O246" s="25"/>
      <c r="P246" s="8"/>
      <c r="Q246" s="7"/>
      <c r="R246" s="7"/>
      <c r="S246" s="7"/>
      <c r="T246" s="7"/>
      <c r="U246" s="7"/>
      <c r="V246" s="7"/>
      <c r="W246" s="25"/>
      <c r="X246" s="8"/>
      <c r="Y246" s="7"/>
      <c r="Z246" s="7"/>
      <c r="AA246" s="7"/>
      <c r="AB246" s="7"/>
      <c r="AC246" s="7"/>
      <c r="AD246" s="7"/>
      <c r="AE246" s="25"/>
      <c r="AF246" s="8"/>
      <c r="AG246" s="7"/>
      <c r="AH246" s="7"/>
      <c r="AI246" s="7"/>
      <c r="AJ246" s="7"/>
      <c r="AK246" s="7"/>
      <c r="AL246" s="7"/>
      <c r="AM246" s="25"/>
      <c r="AN246" s="8"/>
      <c r="AO246" s="25"/>
      <c r="AP246" s="25"/>
      <c r="AQ246" s="25"/>
      <c r="AR246" s="25"/>
      <c r="AS246" s="25"/>
      <c r="AT246" s="25"/>
      <c r="AU246" s="8"/>
      <c r="AV246" s="26"/>
      <c r="AW246" s="27"/>
      <c r="AX246" s="28"/>
      <c r="AY246" s="28"/>
      <c r="AZ246" s="31">
        <f>SUM((E246+F246+G246+O246+W246+AE246+AM246+AO246+AP246+AQ246+AR246+AS246+AT246+AV246+AW246+AY246)*C246)</f>
        <v>0</v>
      </c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</row>
    <row r="247" spans="1:67" s="54" customFormat="1" ht="16.5" customHeight="1" x14ac:dyDescent="0.25">
      <c r="A247" s="45"/>
      <c r="B247" s="17" t="s">
        <v>5</v>
      </c>
      <c r="C247" s="19">
        <v>478</v>
      </c>
      <c r="D247" s="5"/>
      <c r="E247" s="7"/>
      <c r="F247" s="7"/>
      <c r="G247" s="7"/>
      <c r="H247" s="8"/>
      <c r="I247" s="7"/>
      <c r="J247" s="7"/>
      <c r="K247" s="7"/>
      <c r="L247" s="7"/>
      <c r="M247" s="7"/>
      <c r="N247" s="7"/>
      <c r="O247" s="7"/>
      <c r="P247" s="8"/>
      <c r="Q247" s="7"/>
      <c r="R247" s="7"/>
      <c r="S247" s="7"/>
      <c r="T247" s="7"/>
      <c r="U247" s="7"/>
      <c r="V247" s="7"/>
      <c r="W247" s="7"/>
      <c r="X247" s="8"/>
      <c r="Y247" s="7"/>
      <c r="Z247" s="7"/>
      <c r="AA247" s="7"/>
      <c r="AB247" s="7"/>
      <c r="AC247" s="7"/>
      <c r="AD247" s="7"/>
      <c r="AE247" s="7"/>
      <c r="AF247" s="8"/>
      <c r="AG247" s="7"/>
      <c r="AH247" s="7"/>
      <c r="AI247" s="7"/>
      <c r="AJ247" s="7"/>
      <c r="AK247" s="7"/>
      <c r="AL247" s="7"/>
      <c r="AM247" s="7"/>
      <c r="AN247" s="8"/>
      <c r="AO247" s="7"/>
      <c r="AP247" s="7"/>
      <c r="AQ247" s="7"/>
      <c r="AR247" s="7"/>
      <c r="AS247" s="7"/>
      <c r="AT247" s="7"/>
      <c r="AU247" s="8"/>
      <c r="AV247" s="9"/>
      <c r="AW247" s="10"/>
      <c r="AX247" s="20"/>
      <c r="AY247" s="20"/>
      <c r="AZ247" s="22">
        <f>SUM((D247+H247+P247+X247+AF247+AN247+AU247)*C247)</f>
        <v>0</v>
      </c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</row>
    <row r="248" spans="1:67" s="54" customFormat="1" ht="13.5" customHeight="1" x14ac:dyDescent="0.25">
      <c r="A248" s="45"/>
      <c r="B248" s="17" t="s">
        <v>6</v>
      </c>
      <c r="C248" s="19">
        <v>470</v>
      </c>
      <c r="D248" s="5"/>
      <c r="E248" s="7"/>
      <c r="F248" s="7"/>
      <c r="G248" s="7"/>
      <c r="H248" s="8"/>
      <c r="I248" s="7"/>
      <c r="J248" s="7"/>
      <c r="K248" s="7"/>
      <c r="L248" s="7"/>
      <c r="M248" s="7"/>
      <c r="N248" s="7"/>
      <c r="O248" s="7"/>
      <c r="P248" s="8"/>
      <c r="Q248" s="7"/>
      <c r="R248" s="7"/>
      <c r="S248" s="7"/>
      <c r="T248" s="7"/>
      <c r="U248" s="7"/>
      <c r="V248" s="7"/>
      <c r="W248" s="7"/>
      <c r="X248" s="8"/>
      <c r="Y248" s="7"/>
      <c r="Z248" s="7"/>
      <c r="AA248" s="7"/>
      <c r="AB248" s="7"/>
      <c r="AC248" s="7"/>
      <c r="AD248" s="7"/>
      <c r="AE248" s="7"/>
      <c r="AF248" s="8"/>
      <c r="AG248" s="7"/>
      <c r="AH248" s="7"/>
      <c r="AI248" s="7"/>
      <c r="AJ248" s="7"/>
      <c r="AK248" s="7"/>
      <c r="AL248" s="7"/>
      <c r="AM248" s="7"/>
      <c r="AN248" s="8"/>
      <c r="AO248" s="7"/>
      <c r="AP248" s="7"/>
      <c r="AQ248" s="7"/>
      <c r="AR248" s="7"/>
      <c r="AS248" s="7"/>
      <c r="AT248" s="7"/>
      <c r="AU248" s="8"/>
      <c r="AV248" s="9"/>
      <c r="AW248" s="10"/>
      <c r="AX248" s="20"/>
      <c r="AY248" s="20"/>
      <c r="AZ248" s="22">
        <f>SUM((D248+H248+P248+X248+AF248+AN248+AU248)*C248)</f>
        <v>0</v>
      </c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</row>
    <row r="249" spans="1:67" s="54" customFormat="1" hidden="1" x14ac:dyDescent="0.25">
      <c r="A249" s="45"/>
      <c r="B249" s="29" t="s">
        <v>7</v>
      </c>
      <c r="C249" s="30"/>
      <c r="D249" s="5"/>
      <c r="E249" s="7"/>
      <c r="F249" s="7"/>
      <c r="G249" s="7"/>
      <c r="H249" s="8"/>
      <c r="I249" s="7"/>
      <c r="J249" s="7"/>
      <c r="K249" s="7"/>
      <c r="L249" s="7"/>
      <c r="M249" s="7"/>
      <c r="N249" s="7"/>
      <c r="O249" s="7"/>
      <c r="P249" s="8"/>
      <c r="Q249" s="7"/>
      <c r="R249" s="7"/>
      <c r="S249" s="7"/>
      <c r="T249" s="7"/>
      <c r="U249" s="7"/>
      <c r="V249" s="7"/>
      <c r="W249" s="7"/>
      <c r="X249" s="8"/>
      <c r="Y249" s="7"/>
      <c r="Z249" s="7"/>
      <c r="AA249" s="7"/>
      <c r="AB249" s="7"/>
      <c r="AC249" s="7"/>
      <c r="AD249" s="7"/>
      <c r="AE249" s="7"/>
      <c r="AF249" s="8"/>
      <c r="AG249" s="7"/>
      <c r="AH249" s="7"/>
      <c r="AI249" s="7"/>
      <c r="AJ249" s="7"/>
      <c r="AK249" s="7"/>
      <c r="AL249" s="7"/>
      <c r="AM249" s="7"/>
      <c r="AN249" s="8"/>
      <c r="AO249" s="7"/>
      <c r="AP249" s="7"/>
      <c r="AQ249" s="7"/>
      <c r="AR249" s="7"/>
      <c r="AS249" s="7"/>
      <c r="AT249" s="7"/>
      <c r="AU249" s="8"/>
      <c r="AV249" s="9"/>
      <c r="AW249" s="10"/>
      <c r="AX249" s="20"/>
      <c r="AY249" s="20"/>
      <c r="AZ249" s="31">
        <f>SUM((D249+H249+P249+X249+AF249+AN249+AU249)*C249)</f>
        <v>0</v>
      </c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</row>
    <row r="250" spans="1:67" s="54" customFormat="1" hidden="1" x14ac:dyDescent="0.25">
      <c r="A250" s="45"/>
      <c r="B250" s="29" t="s">
        <v>8</v>
      </c>
      <c r="C250" s="30"/>
      <c r="D250" s="5"/>
      <c r="E250" s="7"/>
      <c r="F250" s="7"/>
      <c r="G250" s="7"/>
      <c r="H250" s="8"/>
      <c r="I250" s="7"/>
      <c r="J250" s="7"/>
      <c r="K250" s="7"/>
      <c r="L250" s="7"/>
      <c r="M250" s="7"/>
      <c r="N250" s="7"/>
      <c r="O250" s="7"/>
      <c r="P250" s="8"/>
      <c r="Q250" s="7"/>
      <c r="R250" s="7"/>
      <c r="S250" s="7"/>
      <c r="T250" s="7"/>
      <c r="U250" s="7"/>
      <c r="V250" s="7"/>
      <c r="W250" s="7"/>
      <c r="X250" s="8"/>
      <c r="Y250" s="7"/>
      <c r="Z250" s="7"/>
      <c r="AA250" s="7"/>
      <c r="AB250" s="7"/>
      <c r="AC250" s="7"/>
      <c r="AD250" s="7"/>
      <c r="AE250" s="7"/>
      <c r="AF250" s="8"/>
      <c r="AG250" s="7"/>
      <c r="AH250" s="7"/>
      <c r="AI250" s="7"/>
      <c r="AJ250" s="7"/>
      <c r="AK250" s="7"/>
      <c r="AL250" s="7"/>
      <c r="AM250" s="7"/>
      <c r="AN250" s="8"/>
      <c r="AO250" s="7"/>
      <c r="AP250" s="7"/>
      <c r="AQ250" s="7"/>
      <c r="AR250" s="7"/>
      <c r="AS250" s="7"/>
      <c r="AT250" s="7"/>
      <c r="AU250" s="8"/>
      <c r="AV250" s="9"/>
      <c r="AW250" s="10"/>
      <c r="AX250" s="20"/>
      <c r="AY250" s="20"/>
      <c r="AZ250" s="31">
        <f>SUM((D250+H250+P250+X250+AF250+AN250+AU250)*C250)</f>
        <v>0</v>
      </c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</row>
    <row r="251" spans="1:67" s="54" customFormat="1" hidden="1" x14ac:dyDescent="0.25">
      <c r="A251" s="45"/>
      <c r="B251" s="29" t="s">
        <v>20</v>
      </c>
      <c r="C251" s="30"/>
      <c r="D251" s="5"/>
      <c r="E251" s="7"/>
      <c r="F251" s="7"/>
      <c r="G251" s="7"/>
      <c r="H251" s="8"/>
      <c r="I251" s="7"/>
      <c r="J251" s="7"/>
      <c r="K251" s="7"/>
      <c r="L251" s="7"/>
      <c r="M251" s="7"/>
      <c r="N251" s="7"/>
      <c r="O251" s="7"/>
      <c r="P251" s="8"/>
      <c r="Q251" s="7"/>
      <c r="R251" s="7"/>
      <c r="S251" s="7"/>
      <c r="T251" s="7"/>
      <c r="U251" s="7"/>
      <c r="V251" s="7"/>
      <c r="W251" s="7"/>
      <c r="X251" s="8"/>
      <c r="Y251" s="7"/>
      <c r="Z251" s="7"/>
      <c r="AA251" s="7"/>
      <c r="AB251" s="7"/>
      <c r="AC251" s="7"/>
      <c r="AD251" s="7"/>
      <c r="AE251" s="7"/>
      <c r="AF251" s="8"/>
      <c r="AG251" s="7"/>
      <c r="AH251" s="7"/>
      <c r="AI251" s="7"/>
      <c r="AJ251" s="7"/>
      <c r="AK251" s="7"/>
      <c r="AL251" s="7"/>
      <c r="AM251" s="7"/>
      <c r="AN251" s="8"/>
      <c r="AO251" s="7"/>
      <c r="AP251" s="7"/>
      <c r="AQ251" s="7"/>
      <c r="AR251" s="7"/>
      <c r="AS251" s="7"/>
      <c r="AT251" s="7"/>
      <c r="AU251" s="8"/>
      <c r="AV251" s="9"/>
      <c r="AW251" s="10"/>
      <c r="AX251" s="20"/>
      <c r="AY251" s="20"/>
      <c r="AZ251" s="31">
        <f>SUM((D251+H251+P251+X251+AF251+AN251+AU251)*C251)</f>
        <v>0</v>
      </c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</row>
    <row r="252" spans="1:67" s="54" customFormat="1" x14ac:dyDescent="0.25">
      <c r="A252" s="4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23" t="s">
        <v>22</v>
      </c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</row>
    <row r="253" spans="1:67" s="54" customFormat="1" x14ac:dyDescent="0.25">
      <c r="A253" s="45"/>
      <c r="B253" s="55"/>
      <c r="C253" s="55"/>
      <c r="D253" s="100" t="s">
        <v>143</v>
      </c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55"/>
      <c r="AW253" s="55"/>
      <c r="AX253" s="55"/>
      <c r="AY253" s="55"/>
      <c r="AZ253" s="22">
        <f>SUM((AZ245+AZ246+AZ247+AZ248+AZ249+AZ250+AZ251))</f>
        <v>0</v>
      </c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</row>
    <row r="254" spans="1:67" s="54" customFormat="1" x14ac:dyDescent="0.25">
      <c r="A254" s="45"/>
      <c r="B254" s="55"/>
      <c r="C254" s="55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100"/>
      <c r="AO254" s="100"/>
      <c r="AP254" s="100"/>
      <c r="AQ254" s="100"/>
      <c r="AR254" s="100"/>
      <c r="AS254" s="100"/>
      <c r="AT254" s="100"/>
      <c r="AU254" s="100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</row>
    <row r="255" spans="1:67" s="54" customFormat="1" x14ac:dyDescent="0.25">
      <c r="A255" s="45"/>
      <c r="B255" s="55"/>
      <c r="C255" s="55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</row>
    <row r="256" spans="1:67" s="54" customFormat="1" x14ac:dyDescent="0.25">
      <c r="A256" s="45"/>
      <c r="B256" s="55"/>
      <c r="C256" s="55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</row>
    <row r="257" spans="1:67" s="54" customForma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</row>
    <row r="258" spans="1:67" s="54" customForma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</row>
    <row r="259" spans="1:67" s="54" customFormat="1" ht="1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</row>
    <row r="260" spans="1:67" s="54" customForma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</row>
    <row r="261" spans="1:67" s="54" customForma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</row>
    <row r="262" spans="1:67" s="54" customForma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</row>
    <row r="263" spans="1:67" s="54" customForma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</row>
    <row r="264" spans="1:67" s="54" customForma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</row>
    <row r="265" spans="1:67" s="54" customFormat="1" ht="15.75" thickBot="1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</row>
    <row r="266" spans="1:67" s="54" customFormat="1" ht="27.75" thickTop="1" thickBot="1" x14ac:dyDescent="0.3">
      <c r="A266" s="3" t="s">
        <v>152</v>
      </c>
      <c r="B266" s="1"/>
      <c r="C266" s="1"/>
      <c r="D266" s="1">
        <v>65</v>
      </c>
      <c r="E266" s="1" t="s">
        <v>9</v>
      </c>
      <c r="F266" s="1" t="s">
        <v>10</v>
      </c>
      <c r="G266" s="1" t="s">
        <v>11</v>
      </c>
      <c r="H266" s="1">
        <v>70</v>
      </c>
      <c r="I266" s="1" t="s">
        <v>12</v>
      </c>
      <c r="J266" s="1" t="s">
        <v>13</v>
      </c>
      <c r="K266" s="1" t="s">
        <v>14</v>
      </c>
      <c r="L266" s="1" t="s">
        <v>15</v>
      </c>
      <c r="M266" s="1" t="s">
        <v>9</v>
      </c>
      <c r="N266" s="1" t="s">
        <v>10</v>
      </c>
      <c r="O266" s="1" t="s">
        <v>11</v>
      </c>
      <c r="P266" s="1">
        <v>75</v>
      </c>
      <c r="Q266" s="1" t="s">
        <v>12</v>
      </c>
      <c r="R266" s="1" t="s">
        <v>13</v>
      </c>
      <c r="S266" s="1" t="s">
        <v>14</v>
      </c>
      <c r="T266" s="1" t="s">
        <v>15</v>
      </c>
      <c r="U266" s="1" t="s">
        <v>9</v>
      </c>
      <c r="V266" s="1" t="s">
        <v>10</v>
      </c>
      <c r="W266" s="1" t="s">
        <v>11</v>
      </c>
      <c r="X266" s="1">
        <v>80</v>
      </c>
      <c r="Y266" s="1" t="s">
        <v>12</v>
      </c>
      <c r="Z266" s="1" t="s">
        <v>13</v>
      </c>
      <c r="AA266" s="1" t="s">
        <v>14</v>
      </c>
      <c r="AB266" s="1" t="s">
        <v>15</v>
      </c>
      <c r="AC266" s="1" t="s">
        <v>9</v>
      </c>
      <c r="AD266" s="1" t="s">
        <v>10</v>
      </c>
      <c r="AE266" s="1" t="s">
        <v>11</v>
      </c>
      <c r="AF266" s="1">
        <v>85</v>
      </c>
      <c r="AG266" s="1" t="s">
        <v>12</v>
      </c>
      <c r="AH266" s="1" t="s">
        <v>13</v>
      </c>
      <c r="AI266" s="1" t="s">
        <v>14</v>
      </c>
      <c r="AJ266" s="1" t="s">
        <v>15</v>
      </c>
      <c r="AK266" s="1" t="s">
        <v>9</v>
      </c>
      <c r="AL266" s="1" t="s">
        <v>10</v>
      </c>
      <c r="AM266" s="1" t="s">
        <v>11</v>
      </c>
      <c r="AN266" s="1">
        <v>90</v>
      </c>
      <c r="AO266" s="1" t="s">
        <v>13</v>
      </c>
      <c r="AP266" s="1" t="s">
        <v>14</v>
      </c>
      <c r="AQ266" s="1" t="s">
        <v>15</v>
      </c>
      <c r="AR266" s="1" t="s">
        <v>9</v>
      </c>
      <c r="AS266" s="1" t="s">
        <v>10</v>
      </c>
      <c r="AT266" s="1" t="s">
        <v>11</v>
      </c>
      <c r="AU266" s="1">
        <v>95</v>
      </c>
      <c r="AV266" s="1" t="s">
        <v>14</v>
      </c>
      <c r="AW266" s="1" t="s">
        <v>15</v>
      </c>
      <c r="AX266" s="1" t="s">
        <v>9</v>
      </c>
      <c r="AY266" s="1" t="s">
        <v>10</v>
      </c>
      <c r="AZ266" s="1" t="s">
        <v>21</v>
      </c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</row>
    <row r="267" spans="1:67" s="54" customFormat="1" ht="15.75" thickTop="1" x14ac:dyDescent="0.25">
      <c r="A267" s="45"/>
      <c r="B267" s="24"/>
      <c r="C267" s="18" t="s">
        <v>19</v>
      </c>
      <c r="D267" s="4" t="s">
        <v>0</v>
      </c>
      <c r="E267" s="6"/>
      <c r="F267" s="6"/>
      <c r="G267" s="6"/>
      <c r="H267" s="4" t="s">
        <v>0</v>
      </c>
      <c r="I267" s="6"/>
      <c r="J267" s="6"/>
      <c r="K267" s="6"/>
      <c r="L267" s="6"/>
      <c r="M267" s="6"/>
      <c r="N267" s="6"/>
      <c r="O267" s="6"/>
      <c r="P267" s="4" t="s">
        <v>1</v>
      </c>
      <c r="Q267" s="6"/>
      <c r="R267" s="6"/>
      <c r="S267" s="6"/>
      <c r="T267" s="6"/>
      <c r="U267" s="6"/>
      <c r="V267" s="6"/>
      <c r="W267" s="6"/>
      <c r="X267" s="4" t="s">
        <v>2</v>
      </c>
      <c r="Y267" s="6"/>
      <c r="Z267" s="6"/>
      <c r="AA267" s="6"/>
      <c r="AB267" s="6"/>
      <c r="AC267" s="6"/>
      <c r="AD267" s="6"/>
      <c r="AE267" s="6"/>
      <c r="AF267" s="4" t="s">
        <v>3</v>
      </c>
      <c r="AG267" s="6"/>
      <c r="AH267" s="6"/>
      <c r="AI267" s="6"/>
      <c r="AJ267" s="6"/>
      <c r="AK267" s="6"/>
      <c r="AL267" s="6"/>
      <c r="AM267" s="6"/>
      <c r="AN267" s="4" t="s">
        <v>16</v>
      </c>
      <c r="AO267" s="6"/>
      <c r="AP267" s="6"/>
      <c r="AQ267" s="6"/>
      <c r="AR267" s="6"/>
      <c r="AS267" s="6"/>
      <c r="AT267" s="6"/>
      <c r="AU267" s="4" t="s">
        <v>17</v>
      </c>
      <c r="AV267" s="6"/>
      <c r="AW267" s="10"/>
      <c r="AX267" s="20"/>
      <c r="AY267" s="20"/>
      <c r="AZ267" s="31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</row>
    <row r="268" spans="1:67" s="54" customFormat="1" x14ac:dyDescent="0.25">
      <c r="A268" s="45"/>
      <c r="B268" s="15" t="s">
        <v>4</v>
      </c>
      <c r="C268" s="18">
        <v>920</v>
      </c>
      <c r="D268" s="5"/>
      <c r="E268" s="7"/>
      <c r="F268" s="7"/>
      <c r="G268" s="7"/>
      <c r="H268" s="8"/>
      <c r="I268" s="25"/>
      <c r="J268" s="25"/>
      <c r="K268" s="25"/>
      <c r="L268" s="25"/>
      <c r="M268" s="25"/>
      <c r="N268" s="25"/>
      <c r="O268" s="7"/>
      <c r="P268" s="8"/>
      <c r="Q268" s="25"/>
      <c r="R268" s="25"/>
      <c r="S268" s="25"/>
      <c r="T268" s="25"/>
      <c r="U268" s="25"/>
      <c r="V268" s="25"/>
      <c r="W268" s="7"/>
      <c r="X268" s="8"/>
      <c r="Y268" s="25"/>
      <c r="Z268" s="25"/>
      <c r="AA268" s="25"/>
      <c r="AB268" s="12"/>
      <c r="AC268" s="25"/>
      <c r="AD268" s="25"/>
      <c r="AE268" s="7"/>
      <c r="AF268" s="8"/>
      <c r="AG268" s="25"/>
      <c r="AH268" s="25"/>
      <c r="AI268" s="25"/>
      <c r="AJ268" s="25"/>
      <c r="AK268" s="25"/>
      <c r="AL268" s="25"/>
      <c r="AM268" s="7"/>
      <c r="AN268" s="8"/>
      <c r="AO268" s="7"/>
      <c r="AP268" s="7"/>
      <c r="AQ268" s="7"/>
      <c r="AR268" s="7"/>
      <c r="AS268" s="7"/>
      <c r="AT268" s="7"/>
      <c r="AU268" s="8"/>
      <c r="AV268" s="9"/>
      <c r="AW268" s="10"/>
      <c r="AX268" s="20"/>
      <c r="AY268" s="20"/>
      <c r="AZ268" s="22">
        <f>SUM((I268+J268+K268+L268+M268+N268+Q268+R268+S268+T268+U268+V268+Y268+Z268+AA268+AB268+AC268+AD268+AG268+AH268+AI268+AJ268+AK268+AL268)*C268)</f>
        <v>0</v>
      </c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</row>
    <row r="269" spans="1:67" s="54" customFormat="1" x14ac:dyDescent="0.25">
      <c r="A269" s="45"/>
      <c r="B269" s="16" t="s">
        <v>18</v>
      </c>
      <c r="C269" s="97">
        <v>1034</v>
      </c>
      <c r="D269" s="5"/>
      <c r="E269" s="25"/>
      <c r="F269" s="25"/>
      <c r="G269" s="25"/>
      <c r="H269" s="8"/>
      <c r="I269" s="7"/>
      <c r="J269" s="7"/>
      <c r="K269" s="7"/>
      <c r="L269" s="7"/>
      <c r="M269" s="33"/>
      <c r="N269" s="33"/>
      <c r="O269" s="25"/>
      <c r="P269" s="8"/>
      <c r="Q269" s="7"/>
      <c r="R269" s="7"/>
      <c r="S269" s="7"/>
      <c r="T269" s="7"/>
      <c r="U269" s="33"/>
      <c r="V269" s="33"/>
      <c r="W269" s="12"/>
      <c r="X269" s="8"/>
      <c r="Y269" s="7"/>
      <c r="Z269" s="7"/>
      <c r="AA269" s="7"/>
      <c r="AB269" s="7"/>
      <c r="AC269" s="33"/>
      <c r="AD269" s="33"/>
      <c r="AE269" s="12"/>
      <c r="AF269" s="8"/>
      <c r="AG269" s="7"/>
      <c r="AH269" s="7"/>
      <c r="AI269" s="33"/>
      <c r="AJ269" s="33"/>
      <c r="AK269" s="33"/>
      <c r="AL269" s="33"/>
      <c r="AM269" s="12"/>
      <c r="AN269" s="8"/>
      <c r="AO269" s="25"/>
      <c r="AP269" s="25"/>
      <c r="AQ269" s="25"/>
      <c r="AR269" s="25"/>
      <c r="AS269" s="25"/>
      <c r="AT269" s="25"/>
      <c r="AU269" s="8"/>
      <c r="AV269" s="26"/>
      <c r="AW269" s="27"/>
      <c r="AX269" s="28"/>
      <c r="AY269" s="28"/>
      <c r="AZ269" s="31">
        <f>SUM((E269+F269+G269+O269+W269+AE269+AM269+AO269+AP269+AQ269+AR269+AS269+AT269+AV269+AW269+AY269)*C269)</f>
        <v>0</v>
      </c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</row>
    <row r="270" spans="1:67" s="54" customFormat="1" x14ac:dyDescent="0.25">
      <c r="A270" s="45"/>
      <c r="B270" s="17" t="s">
        <v>5</v>
      </c>
      <c r="C270" s="19">
        <v>486</v>
      </c>
      <c r="D270" s="5"/>
      <c r="E270" s="7"/>
      <c r="F270" s="7"/>
      <c r="G270" s="7"/>
      <c r="H270" s="8"/>
      <c r="I270" s="7"/>
      <c r="J270" s="7"/>
      <c r="K270" s="7"/>
      <c r="L270" s="7"/>
      <c r="M270" s="7"/>
      <c r="N270" s="7"/>
      <c r="O270" s="7"/>
      <c r="P270" s="8"/>
      <c r="Q270" s="7"/>
      <c r="R270" s="7"/>
      <c r="S270" s="7"/>
      <c r="T270" s="7"/>
      <c r="U270" s="7"/>
      <c r="V270" s="7"/>
      <c r="W270" s="7"/>
      <c r="X270" s="8"/>
      <c r="Y270" s="7"/>
      <c r="Z270" s="7"/>
      <c r="AA270" s="7"/>
      <c r="AB270" s="7"/>
      <c r="AC270" s="7"/>
      <c r="AD270" s="7"/>
      <c r="AE270" s="7"/>
      <c r="AF270" s="8"/>
      <c r="AG270" s="7"/>
      <c r="AH270" s="7"/>
      <c r="AI270" s="7"/>
      <c r="AJ270" s="7"/>
      <c r="AK270" s="7"/>
      <c r="AL270" s="7"/>
      <c r="AM270" s="7"/>
      <c r="AN270" s="8"/>
      <c r="AO270" s="7"/>
      <c r="AP270" s="7"/>
      <c r="AQ270" s="7"/>
      <c r="AR270" s="7"/>
      <c r="AS270" s="7"/>
      <c r="AT270" s="7"/>
      <c r="AU270" s="8"/>
      <c r="AV270" s="9"/>
      <c r="AW270" s="10"/>
      <c r="AX270" s="20"/>
      <c r="AY270" s="20"/>
      <c r="AZ270" s="22">
        <f>SUM((D270+H270+P270+X270+AF270+AN270+AU270)*C270)</f>
        <v>0</v>
      </c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</row>
    <row r="271" spans="1:67" s="54" customFormat="1" ht="16.5" customHeight="1" x14ac:dyDescent="0.25">
      <c r="A271" s="45"/>
      <c r="B271" s="17" t="s">
        <v>6</v>
      </c>
      <c r="C271" s="19">
        <v>470</v>
      </c>
      <c r="D271" s="5"/>
      <c r="E271" s="7"/>
      <c r="F271" s="7"/>
      <c r="G271" s="7"/>
      <c r="H271" s="11"/>
      <c r="I271" s="7"/>
      <c r="J271" s="7"/>
      <c r="K271" s="7"/>
      <c r="L271" s="7"/>
      <c r="M271" s="7"/>
      <c r="N271" s="7"/>
      <c r="O271" s="7"/>
      <c r="P271" s="11"/>
      <c r="Q271" s="7"/>
      <c r="R271" s="7"/>
      <c r="S271" s="7"/>
      <c r="T271" s="7"/>
      <c r="U271" s="7"/>
      <c r="V271" s="7"/>
      <c r="W271" s="7"/>
      <c r="X271" s="8"/>
      <c r="Y271" s="7"/>
      <c r="Z271" s="7"/>
      <c r="AA271" s="7"/>
      <c r="AB271" s="7"/>
      <c r="AC271" s="7"/>
      <c r="AD271" s="7"/>
      <c r="AE271" s="7"/>
      <c r="AF271" s="8"/>
      <c r="AG271" s="7"/>
      <c r="AH271" s="7"/>
      <c r="AI271" s="7"/>
      <c r="AJ271" s="7"/>
      <c r="AK271" s="7"/>
      <c r="AL271" s="7"/>
      <c r="AM271" s="7"/>
      <c r="AN271" s="8"/>
      <c r="AO271" s="7"/>
      <c r="AP271" s="7"/>
      <c r="AQ271" s="7"/>
      <c r="AR271" s="7"/>
      <c r="AS271" s="7"/>
      <c r="AT271" s="7"/>
      <c r="AU271" s="8"/>
      <c r="AV271" s="9"/>
      <c r="AW271" s="10"/>
      <c r="AX271" s="20"/>
      <c r="AY271" s="20"/>
      <c r="AZ271" s="22">
        <f>SUM((D271+H271+P271+X271+AF271+AN271+AU271)*C271)</f>
        <v>0</v>
      </c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</row>
    <row r="272" spans="1:67" s="54" customFormat="1" ht="2.25" hidden="1" customHeight="1" x14ac:dyDescent="0.25">
      <c r="A272" s="45"/>
      <c r="B272" s="29" t="s">
        <v>7</v>
      </c>
      <c r="C272" s="30"/>
      <c r="D272" s="5"/>
      <c r="E272" s="7"/>
      <c r="F272" s="7"/>
      <c r="G272" s="7"/>
      <c r="H272" s="8"/>
      <c r="I272" s="7"/>
      <c r="J272" s="7"/>
      <c r="K272" s="7"/>
      <c r="L272" s="7"/>
      <c r="M272" s="7"/>
      <c r="N272" s="7"/>
      <c r="O272" s="7"/>
      <c r="P272" s="8"/>
      <c r="Q272" s="7"/>
      <c r="R272" s="7"/>
      <c r="S272" s="7"/>
      <c r="T272" s="7"/>
      <c r="U272" s="7"/>
      <c r="V272" s="7"/>
      <c r="W272" s="7"/>
      <c r="X272" s="8"/>
      <c r="Y272" s="7"/>
      <c r="Z272" s="7"/>
      <c r="AA272" s="7"/>
      <c r="AB272" s="7"/>
      <c r="AC272" s="7"/>
      <c r="AD272" s="7"/>
      <c r="AE272" s="7"/>
      <c r="AF272" s="8"/>
      <c r="AG272" s="7"/>
      <c r="AH272" s="7"/>
      <c r="AI272" s="7"/>
      <c r="AJ272" s="7"/>
      <c r="AK272" s="7"/>
      <c r="AL272" s="7"/>
      <c r="AM272" s="7"/>
      <c r="AN272" s="8"/>
      <c r="AO272" s="7"/>
      <c r="AP272" s="7"/>
      <c r="AQ272" s="7"/>
      <c r="AR272" s="7"/>
      <c r="AS272" s="7"/>
      <c r="AT272" s="7"/>
      <c r="AU272" s="8"/>
      <c r="AV272" s="9"/>
      <c r="AW272" s="10"/>
      <c r="AX272" s="20"/>
      <c r="AY272" s="20"/>
      <c r="AZ272" s="31">
        <f>SUM((D272+H272+P272+X272+AF272+AN272+AU272)*C272)</f>
        <v>0</v>
      </c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</row>
    <row r="273" spans="1:66" s="54" customFormat="1" hidden="1" x14ac:dyDescent="0.25">
      <c r="A273" s="45"/>
      <c r="B273" s="29" t="s">
        <v>8</v>
      </c>
      <c r="C273" s="30"/>
      <c r="D273" s="5"/>
      <c r="E273" s="7"/>
      <c r="F273" s="7"/>
      <c r="G273" s="7"/>
      <c r="H273" s="8"/>
      <c r="I273" s="7"/>
      <c r="J273" s="7"/>
      <c r="K273" s="7"/>
      <c r="L273" s="7"/>
      <c r="M273" s="7"/>
      <c r="N273" s="7"/>
      <c r="O273" s="7"/>
      <c r="P273" s="8"/>
      <c r="Q273" s="7"/>
      <c r="R273" s="7"/>
      <c r="S273" s="7"/>
      <c r="T273" s="7"/>
      <c r="U273" s="7"/>
      <c r="V273" s="7"/>
      <c r="W273" s="7"/>
      <c r="X273" s="8"/>
      <c r="Y273" s="7"/>
      <c r="Z273" s="7"/>
      <c r="AA273" s="7"/>
      <c r="AB273" s="7"/>
      <c r="AC273" s="7"/>
      <c r="AD273" s="7"/>
      <c r="AE273" s="7"/>
      <c r="AF273" s="8"/>
      <c r="AG273" s="7"/>
      <c r="AH273" s="7"/>
      <c r="AI273" s="7"/>
      <c r="AJ273" s="7"/>
      <c r="AK273" s="7"/>
      <c r="AL273" s="7"/>
      <c r="AM273" s="7"/>
      <c r="AN273" s="8"/>
      <c r="AO273" s="7"/>
      <c r="AP273" s="7"/>
      <c r="AQ273" s="7"/>
      <c r="AR273" s="7"/>
      <c r="AS273" s="7"/>
      <c r="AT273" s="7"/>
      <c r="AU273" s="8"/>
      <c r="AV273" s="9"/>
      <c r="AW273" s="10"/>
      <c r="AX273" s="20"/>
      <c r="AY273" s="20"/>
      <c r="AZ273" s="31">
        <f>SUM((D273+H273+P273+X273+AF273+AN273+AU273)*C273)</f>
        <v>0</v>
      </c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</row>
    <row r="274" spans="1:66" s="54" customFormat="1" x14ac:dyDescent="0.25">
      <c r="A274" s="45"/>
      <c r="B274" s="29" t="s">
        <v>20</v>
      </c>
      <c r="C274" s="30"/>
      <c r="D274" s="5"/>
      <c r="E274" s="7"/>
      <c r="F274" s="7"/>
      <c r="G274" s="7"/>
      <c r="H274" s="8"/>
      <c r="I274" s="7"/>
      <c r="J274" s="7"/>
      <c r="K274" s="7"/>
      <c r="L274" s="7"/>
      <c r="M274" s="7"/>
      <c r="N274" s="7"/>
      <c r="O274" s="7"/>
      <c r="P274" s="8"/>
      <c r="Q274" s="7"/>
      <c r="R274" s="7"/>
      <c r="S274" s="7"/>
      <c r="T274" s="7"/>
      <c r="U274" s="7"/>
      <c r="V274" s="7"/>
      <c r="W274" s="7"/>
      <c r="X274" s="8"/>
      <c r="Y274" s="7"/>
      <c r="Z274" s="7"/>
      <c r="AA274" s="7"/>
      <c r="AB274" s="7"/>
      <c r="AC274" s="7"/>
      <c r="AD274" s="7"/>
      <c r="AE274" s="7"/>
      <c r="AF274" s="8"/>
      <c r="AG274" s="7"/>
      <c r="AH274" s="7"/>
      <c r="AI274" s="7"/>
      <c r="AJ274" s="7"/>
      <c r="AK274" s="7"/>
      <c r="AL274" s="7"/>
      <c r="AM274" s="7"/>
      <c r="AN274" s="8"/>
      <c r="AO274" s="7"/>
      <c r="AP274" s="7"/>
      <c r="AQ274" s="7"/>
      <c r="AR274" s="7"/>
      <c r="AS274" s="7"/>
      <c r="AT274" s="7"/>
      <c r="AU274" s="8"/>
      <c r="AV274" s="9"/>
      <c r="AW274" s="10"/>
      <c r="AX274" s="20"/>
      <c r="AY274" s="20"/>
      <c r="AZ274" s="31">
        <f>SUM((D274+H274+P274+X274+AF274+AN274+AU274)*C274)</f>
        <v>0</v>
      </c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</row>
    <row r="275" spans="1:66" s="54" customFormat="1" x14ac:dyDescent="0.25">
      <c r="A275" s="4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23" t="s">
        <v>22</v>
      </c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</row>
    <row r="276" spans="1:66" s="54" customFormat="1" x14ac:dyDescent="0.25">
      <c r="A276" s="45"/>
      <c r="B276" s="55"/>
      <c r="C276" s="55"/>
      <c r="D276" s="100" t="s">
        <v>143</v>
      </c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55"/>
      <c r="AW276" s="55"/>
      <c r="AX276" s="55"/>
      <c r="AY276" s="55"/>
      <c r="AZ276" s="22">
        <f>SUM((AZ268+AZ269+AZ270+AZ271+AZ272+AZ273+AZ274))</f>
        <v>0</v>
      </c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</row>
    <row r="277" spans="1:66" s="54" customFormat="1" x14ac:dyDescent="0.25">
      <c r="A277" s="45"/>
      <c r="B277" s="55"/>
      <c r="C277" s="55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100"/>
      <c r="AH277" s="100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00"/>
      <c r="AU277" s="100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</row>
    <row r="278" spans="1:66" s="54" customFormat="1" x14ac:dyDescent="0.25">
      <c r="A278" s="45"/>
      <c r="B278" s="55"/>
      <c r="C278" s="55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</row>
    <row r="279" spans="1:66" s="54" customFormat="1" x14ac:dyDescent="0.25">
      <c r="A279" s="45"/>
      <c r="B279" s="55"/>
      <c r="C279" s="55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  <c r="AJ279" s="100"/>
      <c r="AK279" s="100"/>
      <c r="AL279" s="100"/>
      <c r="AM279" s="100"/>
      <c r="AN279" s="100"/>
      <c r="AO279" s="100"/>
      <c r="AP279" s="100"/>
      <c r="AQ279" s="100"/>
      <c r="AR279" s="100"/>
      <c r="AS279" s="100"/>
      <c r="AT279" s="100"/>
      <c r="AU279" s="100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</row>
    <row r="280" spans="1:66" s="54" customFormat="1" x14ac:dyDescent="0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</row>
    <row r="281" spans="1:66" s="54" customFormat="1" x14ac:dyDescent="0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</row>
    <row r="282" spans="1:66" s="54" customFormat="1" x14ac:dyDescent="0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</row>
    <row r="283" spans="1:66" s="54" customFormat="1" x14ac:dyDescent="0.25">
      <c r="H283" s="102" t="s">
        <v>153</v>
      </c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</row>
    <row r="284" spans="1:66" s="54" customFormat="1" x14ac:dyDescent="0.25"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</row>
    <row r="285" spans="1:66" s="54" customFormat="1" x14ac:dyDescent="0.25"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</row>
    <row r="286" spans="1:66" s="54" customFormat="1" x14ac:dyDescent="0.25"/>
    <row r="287" spans="1:66" s="54" customFormat="1" ht="15.75" thickBot="1" x14ac:dyDescent="0.3"/>
    <row r="288" spans="1:66" s="54" customFormat="1" ht="27.75" thickTop="1" thickBot="1" x14ac:dyDescent="0.3">
      <c r="A288" s="3" t="s">
        <v>146</v>
      </c>
      <c r="B288" s="1"/>
      <c r="C288" s="1"/>
      <c r="D288" s="1">
        <v>65</v>
      </c>
      <c r="E288" s="1" t="s">
        <v>9</v>
      </c>
      <c r="F288" s="1" t="s">
        <v>10</v>
      </c>
      <c r="G288" s="1" t="s">
        <v>11</v>
      </c>
      <c r="H288" s="1">
        <v>70</v>
      </c>
      <c r="I288" s="1" t="s">
        <v>12</v>
      </c>
      <c r="J288" s="1" t="s">
        <v>13</v>
      </c>
      <c r="K288" s="1" t="s">
        <v>14</v>
      </c>
      <c r="L288" s="1" t="s">
        <v>15</v>
      </c>
      <c r="M288" s="1" t="s">
        <v>9</v>
      </c>
      <c r="N288" s="1" t="s">
        <v>10</v>
      </c>
      <c r="O288" s="1" t="s">
        <v>11</v>
      </c>
      <c r="P288" s="1">
        <v>75</v>
      </c>
      <c r="Q288" s="1" t="s">
        <v>12</v>
      </c>
      <c r="R288" s="1" t="s">
        <v>13</v>
      </c>
      <c r="S288" s="1" t="s">
        <v>14</v>
      </c>
      <c r="T288" s="1" t="s">
        <v>15</v>
      </c>
      <c r="U288" s="1" t="s">
        <v>9</v>
      </c>
      <c r="V288" s="1" t="s">
        <v>10</v>
      </c>
      <c r="W288" s="1" t="s">
        <v>11</v>
      </c>
      <c r="X288" s="1">
        <v>80</v>
      </c>
      <c r="Y288" s="1" t="s">
        <v>12</v>
      </c>
      <c r="Z288" s="1" t="s">
        <v>13</v>
      </c>
      <c r="AA288" s="1" t="s">
        <v>14</v>
      </c>
      <c r="AB288" s="1" t="s">
        <v>15</v>
      </c>
      <c r="AC288" s="1" t="s">
        <v>9</v>
      </c>
      <c r="AD288" s="1" t="s">
        <v>10</v>
      </c>
      <c r="AE288" s="1" t="s">
        <v>11</v>
      </c>
      <c r="AF288" s="1">
        <v>85</v>
      </c>
      <c r="AG288" s="1" t="s">
        <v>12</v>
      </c>
      <c r="AH288" s="1" t="s">
        <v>13</v>
      </c>
      <c r="AI288" s="1" t="s">
        <v>14</v>
      </c>
      <c r="AJ288" s="1" t="s">
        <v>15</v>
      </c>
      <c r="AK288" s="1" t="s">
        <v>9</v>
      </c>
      <c r="AL288" s="1" t="s">
        <v>10</v>
      </c>
      <c r="AM288" s="1" t="s">
        <v>11</v>
      </c>
      <c r="AN288" s="1">
        <v>90</v>
      </c>
      <c r="AO288" s="1" t="s">
        <v>13</v>
      </c>
      <c r="AP288" s="1" t="s">
        <v>14</v>
      </c>
      <c r="AQ288" s="1" t="s">
        <v>15</v>
      </c>
      <c r="AR288" s="1" t="s">
        <v>9</v>
      </c>
      <c r="AS288" s="1" t="s">
        <v>10</v>
      </c>
      <c r="AT288" s="1" t="s">
        <v>11</v>
      </c>
      <c r="AU288" s="1">
        <v>95</v>
      </c>
      <c r="AV288" s="1" t="s">
        <v>14</v>
      </c>
      <c r="AW288" s="1" t="s">
        <v>15</v>
      </c>
      <c r="AX288" s="1" t="s">
        <v>9</v>
      </c>
      <c r="AY288" s="1" t="s">
        <v>10</v>
      </c>
      <c r="AZ288" s="1" t="s">
        <v>21</v>
      </c>
    </row>
    <row r="289" spans="1:52" s="54" customFormat="1" ht="15.75" thickTop="1" x14ac:dyDescent="0.25">
      <c r="A289" s="45"/>
      <c r="B289" s="24"/>
      <c r="C289" s="18" t="s">
        <v>19</v>
      </c>
      <c r="D289" s="4" t="s">
        <v>0</v>
      </c>
      <c r="E289" s="6"/>
      <c r="F289" s="6"/>
      <c r="G289" s="6"/>
      <c r="H289" s="4" t="s">
        <v>0</v>
      </c>
      <c r="I289" s="6"/>
      <c r="J289" s="6"/>
      <c r="K289" s="6"/>
      <c r="L289" s="6"/>
      <c r="M289" s="6"/>
      <c r="N289" s="6"/>
      <c r="O289" s="6"/>
      <c r="P289" s="4" t="s">
        <v>1</v>
      </c>
      <c r="Q289" s="6"/>
      <c r="R289" s="6"/>
      <c r="S289" s="6"/>
      <c r="T289" s="6"/>
      <c r="U289" s="6"/>
      <c r="V289" s="6"/>
      <c r="W289" s="6"/>
      <c r="X289" s="4" t="s">
        <v>2</v>
      </c>
      <c r="Y289" s="6"/>
      <c r="Z289" s="6"/>
      <c r="AA289" s="6"/>
      <c r="AB289" s="6"/>
      <c r="AC289" s="6"/>
      <c r="AD289" s="6"/>
      <c r="AE289" s="6"/>
      <c r="AF289" s="4" t="s">
        <v>3</v>
      </c>
      <c r="AG289" s="6"/>
      <c r="AH289" s="6"/>
      <c r="AI289" s="6"/>
      <c r="AJ289" s="6"/>
      <c r="AK289" s="6"/>
      <c r="AL289" s="6"/>
      <c r="AM289" s="6"/>
      <c r="AN289" s="4" t="s">
        <v>16</v>
      </c>
      <c r="AO289" s="6"/>
      <c r="AP289" s="6"/>
      <c r="AQ289" s="6"/>
      <c r="AR289" s="6"/>
      <c r="AS289" s="6"/>
      <c r="AT289" s="6"/>
      <c r="AU289" s="4" t="s">
        <v>17</v>
      </c>
      <c r="AV289" s="6"/>
      <c r="AW289" s="10"/>
      <c r="AX289" s="20"/>
      <c r="AY289" s="20"/>
      <c r="AZ289" s="31"/>
    </row>
    <row r="290" spans="1:52" s="54" customFormat="1" x14ac:dyDescent="0.25">
      <c r="A290" s="45"/>
      <c r="B290" s="15" t="s">
        <v>4</v>
      </c>
      <c r="C290" s="18">
        <v>925</v>
      </c>
      <c r="D290" s="5"/>
      <c r="E290" s="7"/>
      <c r="F290" s="7"/>
      <c r="G290" s="7"/>
      <c r="H290" s="8"/>
      <c r="I290" s="12"/>
      <c r="J290" s="12"/>
      <c r="K290" s="12"/>
      <c r="L290" s="12"/>
      <c r="M290" s="25"/>
      <c r="N290" s="25"/>
      <c r="O290" s="7"/>
      <c r="P290" s="8"/>
      <c r="Q290" s="25"/>
      <c r="R290" s="25"/>
      <c r="S290" s="12"/>
      <c r="T290" s="12"/>
      <c r="U290" s="25"/>
      <c r="V290" s="25"/>
      <c r="W290" s="7"/>
      <c r="X290" s="8"/>
      <c r="Y290" s="25"/>
      <c r="Z290" s="12"/>
      <c r="AA290" s="12"/>
      <c r="AB290" s="25"/>
      <c r="AC290" s="25"/>
      <c r="AD290" s="25"/>
      <c r="AE290" s="7"/>
      <c r="AF290" s="8"/>
      <c r="AG290" s="25"/>
      <c r="AH290" s="25"/>
      <c r="AI290" s="25"/>
      <c r="AJ290" s="25"/>
      <c r="AK290" s="25"/>
      <c r="AL290" s="25"/>
      <c r="AM290" s="7"/>
      <c r="AN290" s="8"/>
      <c r="AO290" s="7"/>
      <c r="AP290" s="7"/>
      <c r="AQ290" s="7"/>
      <c r="AR290" s="7"/>
      <c r="AS290" s="7"/>
      <c r="AT290" s="7"/>
      <c r="AU290" s="8"/>
      <c r="AV290" s="9"/>
      <c r="AW290" s="10"/>
      <c r="AX290" s="20"/>
      <c r="AY290" s="20"/>
      <c r="AZ290" s="22">
        <f>SUM((I290+J290+K290+L290+M290+N290+Q290+R290+S290+T290+U290+V290+Y290+Z290+AA290+AB290+AC290+AD290+AG290+AH290+AI290+AJ290+AK290+AL290)*C290)</f>
        <v>0</v>
      </c>
    </row>
    <row r="291" spans="1:52" s="54" customFormat="1" x14ac:dyDescent="0.25">
      <c r="A291" s="45"/>
      <c r="B291" s="32" t="s">
        <v>18</v>
      </c>
      <c r="C291" s="30"/>
      <c r="D291" s="5"/>
      <c r="E291" s="25"/>
      <c r="F291" s="25"/>
      <c r="G291" s="25"/>
      <c r="H291" s="8"/>
      <c r="I291" s="7"/>
      <c r="J291" s="7"/>
      <c r="K291" s="7"/>
      <c r="L291" s="7"/>
      <c r="M291" s="7"/>
      <c r="N291" s="7"/>
      <c r="O291" s="25"/>
      <c r="P291" s="8"/>
      <c r="Q291" s="7"/>
      <c r="R291" s="7"/>
      <c r="S291" s="7"/>
      <c r="T291" s="7"/>
      <c r="U291" s="7"/>
      <c r="V291" s="7"/>
      <c r="W291" s="25"/>
      <c r="X291" s="8"/>
      <c r="Y291" s="7"/>
      <c r="Z291" s="7"/>
      <c r="AA291" s="7"/>
      <c r="AB291" s="7"/>
      <c r="AC291" s="7"/>
      <c r="AD291" s="7"/>
      <c r="AE291" s="25"/>
      <c r="AF291" s="8"/>
      <c r="AG291" s="7"/>
      <c r="AH291" s="7"/>
      <c r="AI291" s="7"/>
      <c r="AJ291" s="7"/>
      <c r="AK291" s="7"/>
      <c r="AL291" s="7"/>
      <c r="AM291" s="25"/>
      <c r="AN291" s="8"/>
      <c r="AO291" s="25"/>
      <c r="AP291" s="25"/>
      <c r="AQ291" s="25"/>
      <c r="AR291" s="25"/>
      <c r="AS291" s="25"/>
      <c r="AT291" s="25"/>
      <c r="AU291" s="8"/>
      <c r="AV291" s="26"/>
      <c r="AW291" s="27"/>
      <c r="AX291" s="28"/>
      <c r="AY291" s="28"/>
      <c r="AZ291" s="31">
        <f>SUM((E291+F291+G291+O291+W291+AE291+AM291+AO291+AP291+AQ291+AR291+AS291+AT291+AV291+AW291+AY291)*C291)</f>
        <v>0</v>
      </c>
    </row>
    <row r="292" spans="1:52" s="54" customFormat="1" x14ac:dyDescent="0.25">
      <c r="A292" s="45"/>
      <c r="B292" s="17" t="s">
        <v>5</v>
      </c>
      <c r="C292" s="19">
        <v>495</v>
      </c>
      <c r="D292" s="5"/>
      <c r="E292" s="7"/>
      <c r="F292" s="7"/>
      <c r="G292" s="7"/>
      <c r="H292" s="11"/>
      <c r="I292" s="7"/>
      <c r="J292" s="7"/>
      <c r="K292" s="7"/>
      <c r="L292" s="7"/>
      <c r="M292" s="7"/>
      <c r="N292" s="7"/>
      <c r="O292" s="7"/>
      <c r="P292" s="8"/>
      <c r="Q292" s="7"/>
      <c r="R292" s="7"/>
      <c r="S292" s="7"/>
      <c r="T292" s="7"/>
      <c r="U292" s="7"/>
      <c r="V292" s="7"/>
      <c r="W292" s="7"/>
      <c r="X292" s="8"/>
      <c r="Y292" s="7"/>
      <c r="Z292" s="7"/>
      <c r="AA292" s="7"/>
      <c r="AB292" s="7"/>
      <c r="AC292" s="7"/>
      <c r="AD292" s="7"/>
      <c r="AE292" s="7"/>
      <c r="AF292" s="8"/>
      <c r="AG292" s="7"/>
      <c r="AH292" s="7"/>
      <c r="AI292" s="7"/>
      <c r="AJ292" s="7"/>
      <c r="AK292" s="7"/>
      <c r="AL292" s="7"/>
      <c r="AM292" s="7"/>
      <c r="AN292" s="8"/>
      <c r="AO292" s="7"/>
      <c r="AP292" s="7"/>
      <c r="AQ292" s="7"/>
      <c r="AR292" s="7"/>
      <c r="AS292" s="7"/>
      <c r="AT292" s="7"/>
      <c r="AU292" s="8"/>
      <c r="AV292" s="9"/>
      <c r="AW292" s="10"/>
      <c r="AX292" s="20"/>
      <c r="AY292" s="20"/>
      <c r="AZ292" s="22">
        <f>SUM((D292+H292+P292+X292+AF292+AN292+AU292)*C292)</f>
        <v>0</v>
      </c>
    </row>
    <row r="293" spans="1:52" s="54" customFormat="1" x14ac:dyDescent="0.25">
      <c r="A293" s="45"/>
      <c r="B293" s="17" t="s">
        <v>6</v>
      </c>
      <c r="C293" s="19">
        <v>487</v>
      </c>
      <c r="D293" s="5"/>
      <c r="E293" s="7"/>
      <c r="F293" s="7"/>
      <c r="G293" s="7"/>
      <c r="H293" s="11"/>
      <c r="I293" s="7"/>
      <c r="J293" s="7"/>
      <c r="K293" s="7"/>
      <c r="L293" s="7"/>
      <c r="M293" s="7"/>
      <c r="N293" s="7"/>
      <c r="O293" s="7"/>
      <c r="P293" s="11"/>
      <c r="Q293" s="7"/>
      <c r="R293" s="7"/>
      <c r="S293" s="7"/>
      <c r="T293" s="7"/>
      <c r="U293" s="7"/>
      <c r="V293" s="7"/>
      <c r="W293" s="7"/>
      <c r="X293" s="8"/>
      <c r="Y293" s="7"/>
      <c r="Z293" s="7"/>
      <c r="AA293" s="7"/>
      <c r="AB293" s="7"/>
      <c r="AC293" s="7"/>
      <c r="AD293" s="7"/>
      <c r="AE293" s="7"/>
      <c r="AF293" s="8"/>
      <c r="AG293" s="7"/>
      <c r="AH293" s="7"/>
      <c r="AI293" s="7"/>
      <c r="AJ293" s="7"/>
      <c r="AK293" s="7"/>
      <c r="AL293" s="7"/>
      <c r="AM293" s="7"/>
      <c r="AN293" s="8"/>
      <c r="AO293" s="7"/>
      <c r="AP293" s="7"/>
      <c r="AQ293" s="7"/>
      <c r="AR293" s="7"/>
      <c r="AS293" s="7"/>
      <c r="AT293" s="7"/>
      <c r="AU293" s="8"/>
      <c r="AV293" s="9"/>
      <c r="AW293" s="10"/>
      <c r="AX293" s="20"/>
      <c r="AY293" s="20"/>
      <c r="AZ293" s="22">
        <f>SUM((D293+H293+P293+X293+AF293+AN293+AU293)*C293)</f>
        <v>0</v>
      </c>
    </row>
    <row r="294" spans="1:52" s="54" customFormat="1" x14ac:dyDescent="0.25">
      <c r="A294" s="45"/>
      <c r="B294" s="29" t="s">
        <v>7</v>
      </c>
      <c r="C294" s="30"/>
      <c r="D294" s="5"/>
      <c r="E294" s="7"/>
      <c r="F294" s="7"/>
      <c r="G294" s="7"/>
      <c r="H294" s="8"/>
      <c r="I294" s="7"/>
      <c r="J294" s="7"/>
      <c r="K294" s="7"/>
      <c r="L294" s="7"/>
      <c r="M294" s="7"/>
      <c r="N294" s="7"/>
      <c r="O294" s="7"/>
      <c r="P294" s="8"/>
      <c r="Q294" s="7"/>
      <c r="R294" s="7"/>
      <c r="S294" s="7"/>
      <c r="T294" s="7"/>
      <c r="U294" s="7"/>
      <c r="V294" s="7"/>
      <c r="W294" s="7"/>
      <c r="X294" s="8"/>
      <c r="Y294" s="7"/>
      <c r="Z294" s="7"/>
      <c r="AA294" s="7"/>
      <c r="AB294" s="7"/>
      <c r="AC294" s="7"/>
      <c r="AD294" s="7"/>
      <c r="AE294" s="7"/>
      <c r="AF294" s="8"/>
      <c r="AG294" s="7"/>
      <c r="AH294" s="7"/>
      <c r="AI294" s="7"/>
      <c r="AJ294" s="7"/>
      <c r="AK294" s="7"/>
      <c r="AL294" s="7"/>
      <c r="AM294" s="7"/>
      <c r="AN294" s="8"/>
      <c r="AO294" s="7"/>
      <c r="AP294" s="7"/>
      <c r="AQ294" s="7"/>
      <c r="AR294" s="7"/>
      <c r="AS294" s="7"/>
      <c r="AT294" s="7"/>
      <c r="AU294" s="8"/>
      <c r="AV294" s="9"/>
      <c r="AW294" s="10"/>
      <c r="AX294" s="20"/>
      <c r="AY294" s="20"/>
      <c r="AZ294" s="31">
        <f>SUM((D294+H294+P294+X294+AF294+AN294+AU294)*C294)</f>
        <v>0</v>
      </c>
    </row>
    <row r="295" spans="1:52" s="54" customFormat="1" x14ac:dyDescent="0.25">
      <c r="A295" s="45"/>
      <c r="B295" s="29" t="s">
        <v>8</v>
      </c>
      <c r="C295" s="30"/>
      <c r="D295" s="5"/>
      <c r="E295" s="7"/>
      <c r="F295" s="7"/>
      <c r="G295" s="7"/>
      <c r="H295" s="8"/>
      <c r="I295" s="7"/>
      <c r="J295" s="7"/>
      <c r="K295" s="7"/>
      <c r="L295" s="7"/>
      <c r="M295" s="7"/>
      <c r="N295" s="7"/>
      <c r="O295" s="7"/>
      <c r="P295" s="8"/>
      <c r="Q295" s="7"/>
      <c r="R295" s="7"/>
      <c r="S295" s="7"/>
      <c r="T295" s="7"/>
      <c r="U295" s="7"/>
      <c r="V295" s="7"/>
      <c r="W295" s="7"/>
      <c r="X295" s="8"/>
      <c r="Y295" s="7"/>
      <c r="Z295" s="7"/>
      <c r="AA295" s="7"/>
      <c r="AB295" s="7"/>
      <c r="AC295" s="7"/>
      <c r="AD295" s="7"/>
      <c r="AE295" s="7"/>
      <c r="AF295" s="8"/>
      <c r="AG295" s="7"/>
      <c r="AH295" s="7"/>
      <c r="AI295" s="7"/>
      <c r="AJ295" s="7"/>
      <c r="AK295" s="7"/>
      <c r="AL295" s="7"/>
      <c r="AM295" s="7"/>
      <c r="AN295" s="8"/>
      <c r="AO295" s="7"/>
      <c r="AP295" s="7"/>
      <c r="AQ295" s="7"/>
      <c r="AR295" s="7"/>
      <c r="AS295" s="7"/>
      <c r="AT295" s="7"/>
      <c r="AU295" s="8"/>
      <c r="AV295" s="9"/>
      <c r="AW295" s="10"/>
      <c r="AX295" s="20"/>
      <c r="AY295" s="20"/>
      <c r="AZ295" s="31">
        <f>SUM((D295+H295+P295+X295+AF295+AN295+AU295)*C295)</f>
        <v>0</v>
      </c>
    </row>
    <row r="296" spans="1:52" s="54" customFormat="1" x14ac:dyDescent="0.25">
      <c r="A296" s="45"/>
      <c r="B296" s="29" t="s">
        <v>20</v>
      </c>
      <c r="C296" s="30"/>
      <c r="D296" s="5"/>
      <c r="E296" s="7"/>
      <c r="F296" s="7"/>
      <c r="G296" s="7"/>
      <c r="H296" s="8"/>
      <c r="I296" s="7"/>
      <c r="J296" s="7"/>
      <c r="K296" s="7"/>
      <c r="L296" s="7"/>
      <c r="M296" s="7"/>
      <c r="N296" s="7"/>
      <c r="O296" s="7"/>
      <c r="P296" s="8"/>
      <c r="Q296" s="7"/>
      <c r="R296" s="7"/>
      <c r="S296" s="7"/>
      <c r="T296" s="7"/>
      <c r="U296" s="7"/>
      <c r="V296" s="7"/>
      <c r="W296" s="7"/>
      <c r="X296" s="8"/>
      <c r="Y296" s="7"/>
      <c r="Z296" s="7"/>
      <c r="AA296" s="7"/>
      <c r="AB296" s="7"/>
      <c r="AC296" s="7"/>
      <c r="AD296" s="7"/>
      <c r="AE296" s="7"/>
      <c r="AF296" s="8"/>
      <c r="AG296" s="7"/>
      <c r="AH296" s="7"/>
      <c r="AI296" s="7"/>
      <c r="AJ296" s="7"/>
      <c r="AK296" s="7"/>
      <c r="AL296" s="7"/>
      <c r="AM296" s="7"/>
      <c r="AN296" s="8"/>
      <c r="AO296" s="7"/>
      <c r="AP296" s="7"/>
      <c r="AQ296" s="7"/>
      <c r="AR296" s="7"/>
      <c r="AS296" s="7"/>
      <c r="AT296" s="7"/>
      <c r="AU296" s="8"/>
      <c r="AV296" s="9"/>
      <c r="AW296" s="10"/>
      <c r="AX296" s="20"/>
      <c r="AY296" s="20"/>
      <c r="AZ296" s="31">
        <f>SUM((D296+H296+P296+X296+AF296+AN296+AU296)*C296)</f>
        <v>0</v>
      </c>
    </row>
    <row r="297" spans="1:52" s="54" customFormat="1" x14ac:dyDescent="0.25">
      <c r="A297" s="45"/>
      <c r="AZ297" s="23" t="s">
        <v>22</v>
      </c>
    </row>
    <row r="298" spans="1:52" s="54" customFormat="1" x14ac:dyDescent="0.25">
      <c r="A298" s="45"/>
      <c r="D298" s="100" t="s">
        <v>143</v>
      </c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100"/>
      <c r="AO298" s="100"/>
      <c r="AP298" s="100"/>
      <c r="AQ298" s="100"/>
      <c r="AR298" s="100"/>
      <c r="AS298" s="100"/>
      <c r="AT298" s="100"/>
      <c r="AU298" s="100"/>
      <c r="AZ298" s="22">
        <f>SUM((AZ290+AZ291+AZ292+AZ293+AZ294+AZ295+AZ296))</f>
        <v>0</v>
      </c>
    </row>
    <row r="299" spans="1:52" s="54" customFormat="1" x14ac:dyDescent="0.25">
      <c r="A299" s="45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00"/>
      <c r="AE299" s="100"/>
      <c r="AF299" s="100"/>
      <c r="AG299" s="100"/>
      <c r="AH299" s="100"/>
      <c r="AI299" s="100"/>
      <c r="AJ299" s="100"/>
      <c r="AK299" s="100"/>
      <c r="AL299" s="100"/>
      <c r="AM299" s="100"/>
      <c r="AN299" s="100"/>
      <c r="AO299" s="100"/>
      <c r="AP299" s="100"/>
      <c r="AQ299" s="100"/>
      <c r="AR299" s="100"/>
      <c r="AS299" s="100"/>
      <c r="AT299" s="100"/>
      <c r="AU299" s="100"/>
    </row>
    <row r="300" spans="1:52" s="54" customFormat="1" x14ac:dyDescent="0.25">
      <c r="A300" s="45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100"/>
      <c r="AO300" s="100"/>
      <c r="AP300" s="100"/>
      <c r="AQ300" s="100"/>
      <c r="AR300" s="100"/>
      <c r="AS300" s="100"/>
      <c r="AT300" s="100"/>
      <c r="AU300" s="100"/>
    </row>
    <row r="301" spans="1:52" s="54" customFormat="1" x14ac:dyDescent="0.25">
      <c r="A301" s="45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</row>
    <row r="302" spans="1:52" s="54" customFormat="1" x14ac:dyDescent="0.25"/>
    <row r="303" spans="1:52" s="54" customFormat="1" x14ac:dyDescent="0.25"/>
    <row r="304" spans="1:52" s="54" customFormat="1" x14ac:dyDescent="0.25"/>
    <row r="305" spans="1:52" s="54" customFormat="1" ht="15.75" thickBot="1" x14ac:dyDescent="0.3"/>
    <row r="306" spans="1:52" s="54" customFormat="1" ht="27.75" thickTop="1" thickBot="1" x14ac:dyDescent="0.3">
      <c r="A306" s="3" t="s">
        <v>147</v>
      </c>
      <c r="B306" s="1"/>
      <c r="C306" s="1"/>
      <c r="D306" s="1">
        <v>65</v>
      </c>
      <c r="E306" s="1" t="s">
        <v>9</v>
      </c>
      <c r="F306" s="1" t="s">
        <v>10</v>
      </c>
      <c r="G306" s="1" t="s">
        <v>11</v>
      </c>
      <c r="H306" s="1">
        <v>70</v>
      </c>
      <c r="I306" s="1" t="s">
        <v>12</v>
      </c>
      <c r="J306" s="1" t="s">
        <v>13</v>
      </c>
      <c r="K306" s="1" t="s">
        <v>14</v>
      </c>
      <c r="L306" s="1" t="s">
        <v>15</v>
      </c>
      <c r="M306" s="1" t="s">
        <v>9</v>
      </c>
      <c r="N306" s="1" t="s">
        <v>10</v>
      </c>
      <c r="O306" s="1" t="s">
        <v>11</v>
      </c>
      <c r="P306" s="1">
        <v>75</v>
      </c>
      <c r="Q306" s="1" t="s">
        <v>12</v>
      </c>
      <c r="R306" s="1" t="s">
        <v>13</v>
      </c>
      <c r="S306" s="1" t="s">
        <v>14</v>
      </c>
      <c r="T306" s="1" t="s">
        <v>15</v>
      </c>
      <c r="U306" s="1" t="s">
        <v>9</v>
      </c>
      <c r="V306" s="1" t="s">
        <v>10</v>
      </c>
      <c r="W306" s="1" t="s">
        <v>11</v>
      </c>
      <c r="X306" s="1">
        <v>80</v>
      </c>
      <c r="Y306" s="1" t="s">
        <v>12</v>
      </c>
      <c r="Z306" s="1" t="s">
        <v>13</v>
      </c>
      <c r="AA306" s="1" t="s">
        <v>14</v>
      </c>
      <c r="AB306" s="1" t="s">
        <v>15</v>
      </c>
      <c r="AC306" s="1" t="s">
        <v>9</v>
      </c>
      <c r="AD306" s="1" t="s">
        <v>10</v>
      </c>
      <c r="AE306" s="1" t="s">
        <v>11</v>
      </c>
      <c r="AF306" s="1">
        <v>85</v>
      </c>
      <c r="AG306" s="1" t="s">
        <v>12</v>
      </c>
      <c r="AH306" s="1" t="s">
        <v>13</v>
      </c>
      <c r="AI306" s="1" t="s">
        <v>14</v>
      </c>
      <c r="AJ306" s="1" t="s">
        <v>15</v>
      </c>
      <c r="AK306" s="1" t="s">
        <v>9</v>
      </c>
      <c r="AL306" s="1" t="s">
        <v>10</v>
      </c>
      <c r="AM306" s="1" t="s">
        <v>11</v>
      </c>
      <c r="AN306" s="1">
        <v>90</v>
      </c>
      <c r="AO306" s="1" t="s">
        <v>13</v>
      </c>
      <c r="AP306" s="1" t="s">
        <v>14</v>
      </c>
      <c r="AQ306" s="1" t="s">
        <v>15</v>
      </c>
      <c r="AR306" s="1" t="s">
        <v>9</v>
      </c>
      <c r="AS306" s="1" t="s">
        <v>10</v>
      </c>
      <c r="AT306" s="1" t="s">
        <v>11</v>
      </c>
      <c r="AU306" s="1">
        <v>95</v>
      </c>
      <c r="AV306" s="1" t="s">
        <v>14</v>
      </c>
      <c r="AW306" s="1" t="s">
        <v>15</v>
      </c>
      <c r="AX306" s="1" t="s">
        <v>9</v>
      </c>
      <c r="AY306" s="1" t="s">
        <v>10</v>
      </c>
      <c r="AZ306" s="1" t="s">
        <v>21</v>
      </c>
    </row>
    <row r="307" spans="1:52" s="54" customFormat="1" ht="15.75" thickTop="1" x14ac:dyDescent="0.25">
      <c r="A307" s="45"/>
      <c r="B307" s="24"/>
      <c r="C307" s="18" t="s">
        <v>19</v>
      </c>
      <c r="D307" s="4" t="s">
        <v>0</v>
      </c>
      <c r="E307" s="6"/>
      <c r="F307" s="6"/>
      <c r="G307" s="6"/>
      <c r="H307" s="4" t="s">
        <v>0</v>
      </c>
      <c r="I307" s="6"/>
      <c r="J307" s="6"/>
      <c r="K307" s="6"/>
      <c r="L307" s="6"/>
      <c r="M307" s="6"/>
      <c r="N307" s="6"/>
      <c r="O307" s="6"/>
      <c r="P307" s="4" t="s">
        <v>1</v>
      </c>
      <c r="Q307" s="6"/>
      <c r="R307" s="6"/>
      <c r="S307" s="6"/>
      <c r="T307" s="6"/>
      <c r="U307" s="6"/>
      <c r="V307" s="6"/>
      <c r="W307" s="6"/>
      <c r="X307" s="4" t="s">
        <v>2</v>
      </c>
      <c r="Y307" s="6"/>
      <c r="Z307" s="6"/>
      <c r="AA307" s="6"/>
      <c r="AB307" s="6"/>
      <c r="AC307" s="6"/>
      <c r="AD307" s="6"/>
      <c r="AE307" s="6"/>
      <c r="AF307" s="4" t="s">
        <v>3</v>
      </c>
      <c r="AG307" s="6"/>
      <c r="AH307" s="6"/>
      <c r="AI307" s="6"/>
      <c r="AJ307" s="6"/>
      <c r="AK307" s="6"/>
      <c r="AL307" s="6"/>
      <c r="AM307" s="6"/>
      <c r="AN307" s="4" t="s">
        <v>16</v>
      </c>
      <c r="AO307" s="6"/>
      <c r="AP307" s="6"/>
      <c r="AQ307" s="6"/>
      <c r="AR307" s="6"/>
      <c r="AS307" s="6"/>
      <c r="AT307" s="6"/>
      <c r="AU307" s="4" t="s">
        <v>17</v>
      </c>
      <c r="AV307" s="6"/>
      <c r="AW307" s="10"/>
      <c r="AX307" s="20"/>
      <c r="AY307" s="20"/>
      <c r="AZ307" s="31"/>
    </row>
    <row r="308" spans="1:52" s="54" customFormat="1" x14ac:dyDescent="0.25">
      <c r="A308" s="45"/>
      <c r="B308" s="15" t="s">
        <v>4</v>
      </c>
      <c r="C308" s="18">
        <v>891</v>
      </c>
      <c r="D308" s="5"/>
      <c r="E308" s="7"/>
      <c r="F308" s="7"/>
      <c r="G308" s="7"/>
      <c r="H308" s="8"/>
      <c r="I308" s="25"/>
      <c r="J308" s="12"/>
      <c r="K308" s="25"/>
      <c r="L308" s="12"/>
      <c r="M308" s="25"/>
      <c r="N308" s="25"/>
      <c r="O308" s="7"/>
      <c r="P308" s="8"/>
      <c r="Q308" s="25"/>
      <c r="R308" s="25"/>
      <c r="S308" s="25"/>
      <c r="T308" s="12"/>
      <c r="U308" s="25"/>
      <c r="V308" s="25"/>
      <c r="W308" s="7"/>
      <c r="X308" s="8"/>
      <c r="Y308" s="25"/>
      <c r="Z308" s="25"/>
      <c r="AA308" s="25"/>
      <c r="AB308" s="12"/>
      <c r="AC308" s="25"/>
      <c r="AD308" s="25"/>
      <c r="AE308" s="7"/>
      <c r="AF308" s="8"/>
      <c r="AG308" s="25"/>
      <c r="AH308" s="25"/>
      <c r="AI308" s="25"/>
      <c r="AJ308" s="25"/>
      <c r="AK308" s="25"/>
      <c r="AL308" s="25"/>
      <c r="AM308" s="7"/>
      <c r="AN308" s="8"/>
      <c r="AO308" s="7"/>
      <c r="AP308" s="7"/>
      <c r="AQ308" s="7"/>
      <c r="AR308" s="7"/>
      <c r="AS308" s="7"/>
      <c r="AT308" s="7"/>
      <c r="AU308" s="8"/>
      <c r="AV308" s="9"/>
      <c r="AW308" s="10"/>
      <c r="AX308" s="20"/>
      <c r="AY308" s="20"/>
      <c r="AZ308" s="22">
        <f>SUM((I308+J308+K308+L308+M308+N308+Q308+R308+S308+T308+U308+V308+Y308+Z308+AA308+AB308+AC308+AD308+AG308+AH308+AI308+AJ308+AK308+AL308)*C308)</f>
        <v>0</v>
      </c>
    </row>
    <row r="309" spans="1:52" s="54" customFormat="1" x14ac:dyDescent="0.25">
      <c r="A309" s="45"/>
      <c r="B309" s="32" t="s">
        <v>18</v>
      </c>
      <c r="C309" s="30"/>
      <c r="D309" s="5"/>
      <c r="E309" s="25"/>
      <c r="F309" s="25"/>
      <c r="G309" s="25"/>
      <c r="H309" s="8"/>
      <c r="I309" s="7"/>
      <c r="J309" s="7"/>
      <c r="K309" s="7"/>
      <c r="L309" s="7"/>
      <c r="M309" s="7"/>
      <c r="N309" s="7"/>
      <c r="O309" s="25"/>
      <c r="P309" s="8"/>
      <c r="Q309" s="7"/>
      <c r="R309" s="7"/>
      <c r="S309" s="7"/>
      <c r="T309" s="7"/>
      <c r="U309" s="7"/>
      <c r="V309" s="7"/>
      <c r="W309" s="25"/>
      <c r="X309" s="8"/>
      <c r="Y309" s="7"/>
      <c r="Z309" s="7"/>
      <c r="AA309" s="7"/>
      <c r="AB309" s="7"/>
      <c r="AC309" s="7"/>
      <c r="AD309" s="7"/>
      <c r="AE309" s="25"/>
      <c r="AF309" s="8"/>
      <c r="AG309" s="7"/>
      <c r="AH309" s="7"/>
      <c r="AI309" s="7"/>
      <c r="AJ309" s="7"/>
      <c r="AK309" s="7"/>
      <c r="AL309" s="7"/>
      <c r="AM309" s="25"/>
      <c r="AN309" s="8"/>
      <c r="AO309" s="25"/>
      <c r="AP309" s="25"/>
      <c r="AQ309" s="25"/>
      <c r="AR309" s="25"/>
      <c r="AS309" s="25"/>
      <c r="AT309" s="25"/>
      <c r="AU309" s="8"/>
      <c r="AV309" s="26"/>
      <c r="AW309" s="27"/>
      <c r="AX309" s="28"/>
      <c r="AY309" s="28"/>
      <c r="AZ309" s="31">
        <f>SUM((E309+F309+G309+O309+W309+AE309+AM309+AO309+AP309+AQ309+AR309+AS309+AT309+AV309+AW309+AY309)*C309)</f>
        <v>0</v>
      </c>
    </row>
    <row r="310" spans="1:52" s="54" customFormat="1" x14ac:dyDescent="0.25">
      <c r="A310" s="45"/>
      <c r="B310" s="17" t="s">
        <v>5</v>
      </c>
      <c r="C310" s="19">
        <v>506</v>
      </c>
      <c r="D310" s="5"/>
      <c r="E310" s="7"/>
      <c r="F310" s="7"/>
      <c r="G310" s="7"/>
      <c r="H310" s="11"/>
      <c r="I310" s="7"/>
      <c r="J310" s="7"/>
      <c r="K310" s="7"/>
      <c r="L310" s="7"/>
      <c r="M310" s="7"/>
      <c r="N310" s="7"/>
      <c r="O310" s="7"/>
      <c r="P310" s="8"/>
      <c r="Q310" s="7"/>
      <c r="R310" s="7"/>
      <c r="S310" s="7"/>
      <c r="T310" s="7"/>
      <c r="U310" s="7"/>
      <c r="V310" s="7"/>
      <c r="W310" s="7"/>
      <c r="X310" s="8"/>
      <c r="Y310" s="7"/>
      <c r="Z310" s="7"/>
      <c r="AA310" s="7"/>
      <c r="AB310" s="7"/>
      <c r="AC310" s="7"/>
      <c r="AD310" s="7"/>
      <c r="AE310" s="7"/>
      <c r="AF310" s="8"/>
      <c r="AG310" s="7"/>
      <c r="AH310" s="7"/>
      <c r="AI310" s="7"/>
      <c r="AJ310" s="7"/>
      <c r="AK310" s="7"/>
      <c r="AL310" s="7"/>
      <c r="AM310" s="7"/>
      <c r="AN310" s="8"/>
      <c r="AO310" s="7"/>
      <c r="AP310" s="7"/>
      <c r="AQ310" s="7"/>
      <c r="AR310" s="7"/>
      <c r="AS310" s="7"/>
      <c r="AT310" s="7"/>
      <c r="AU310" s="8"/>
      <c r="AV310" s="9"/>
      <c r="AW310" s="10"/>
      <c r="AX310" s="20"/>
      <c r="AY310" s="20"/>
      <c r="AZ310" s="22">
        <f>SUM((D310+H310+P310+X310+AF310+AN310+AU310)*C310)</f>
        <v>0</v>
      </c>
    </row>
    <row r="311" spans="1:52" s="54" customFormat="1" x14ac:dyDescent="0.25">
      <c r="A311" s="45"/>
      <c r="B311" s="17" t="s">
        <v>6</v>
      </c>
      <c r="C311" s="19">
        <v>470</v>
      </c>
      <c r="D311" s="5"/>
      <c r="E311" s="7"/>
      <c r="F311" s="7"/>
      <c r="G311" s="7"/>
      <c r="H311" s="11"/>
      <c r="I311" s="7"/>
      <c r="J311" s="7"/>
      <c r="K311" s="7"/>
      <c r="L311" s="7"/>
      <c r="M311" s="7"/>
      <c r="N311" s="7"/>
      <c r="O311" s="7"/>
      <c r="P311" s="8"/>
      <c r="Q311" s="7"/>
      <c r="R311" s="7"/>
      <c r="S311" s="7"/>
      <c r="T311" s="7"/>
      <c r="U311" s="7"/>
      <c r="V311" s="7"/>
      <c r="W311" s="7"/>
      <c r="X311" s="8"/>
      <c r="Y311" s="7"/>
      <c r="Z311" s="7"/>
      <c r="AA311" s="7"/>
      <c r="AB311" s="7"/>
      <c r="AC311" s="7"/>
      <c r="AD311" s="7"/>
      <c r="AE311" s="7"/>
      <c r="AF311" s="8"/>
      <c r="AG311" s="7"/>
      <c r="AH311" s="7"/>
      <c r="AI311" s="7"/>
      <c r="AJ311" s="7"/>
      <c r="AK311" s="7"/>
      <c r="AL311" s="7"/>
      <c r="AM311" s="7"/>
      <c r="AN311" s="8"/>
      <c r="AO311" s="7"/>
      <c r="AP311" s="7"/>
      <c r="AQ311" s="7"/>
      <c r="AR311" s="7"/>
      <c r="AS311" s="7"/>
      <c r="AT311" s="7"/>
      <c r="AU311" s="8"/>
      <c r="AV311" s="9"/>
      <c r="AW311" s="10"/>
      <c r="AX311" s="20"/>
      <c r="AY311" s="20"/>
      <c r="AZ311" s="22">
        <f>SUM((D311+H311+P311+X311+AF311+AN311+AU311)*C311)</f>
        <v>0</v>
      </c>
    </row>
    <row r="312" spans="1:52" s="54" customFormat="1" x14ac:dyDescent="0.25">
      <c r="A312" s="45"/>
      <c r="B312" s="29" t="s">
        <v>7</v>
      </c>
      <c r="C312" s="30"/>
      <c r="D312" s="5"/>
      <c r="E312" s="7"/>
      <c r="F312" s="7"/>
      <c r="G312" s="7"/>
      <c r="H312" s="8"/>
      <c r="I312" s="7"/>
      <c r="J312" s="7"/>
      <c r="K312" s="7"/>
      <c r="L312" s="7"/>
      <c r="M312" s="7"/>
      <c r="N312" s="7"/>
      <c r="O312" s="7"/>
      <c r="P312" s="8"/>
      <c r="Q312" s="7"/>
      <c r="R312" s="7"/>
      <c r="S312" s="7"/>
      <c r="T312" s="7"/>
      <c r="U312" s="7"/>
      <c r="V312" s="7"/>
      <c r="W312" s="7"/>
      <c r="X312" s="8"/>
      <c r="Y312" s="7"/>
      <c r="Z312" s="7"/>
      <c r="AA312" s="7"/>
      <c r="AB312" s="7"/>
      <c r="AC312" s="7"/>
      <c r="AD312" s="7"/>
      <c r="AE312" s="7"/>
      <c r="AF312" s="8"/>
      <c r="AG312" s="7"/>
      <c r="AH312" s="7"/>
      <c r="AI312" s="7"/>
      <c r="AJ312" s="7"/>
      <c r="AK312" s="7"/>
      <c r="AL312" s="7"/>
      <c r="AM312" s="7"/>
      <c r="AN312" s="8"/>
      <c r="AO312" s="7"/>
      <c r="AP312" s="7"/>
      <c r="AQ312" s="7"/>
      <c r="AR312" s="7"/>
      <c r="AS312" s="7"/>
      <c r="AT312" s="7"/>
      <c r="AU312" s="8"/>
      <c r="AV312" s="9"/>
      <c r="AW312" s="10"/>
      <c r="AX312" s="20"/>
      <c r="AY312" s="20"/>
      <c r="AZ312" s="31">
        <f>SUM((D312+H312+P312+X312+AF312+AN312+AU312)*C312)</f>
        <v>0</v>
      </c>
    </row>
    <row r="313" spans="1:52" s="54" customFormat="1" x14ac:dyDescent="0.25">
      <c r="A313" s="45"/>
      <c r="B313" s="29" t="s">
        <v>8</v>
      </c>
      <c r="C313" s="30"/>
      <c r="D313" s="5"/>
      <c r="E313" s="7"/>
      <c r="F313" s="7"/>
      <c r="G313" s="7"/>
      <c r="H313" s="8"/>
      <c r="I313" s="7"/>
      <c r="J313" s="7"/>
      <c r="K313" s="7"/>
      <c r="L313" s="7"/>
      <c r="M313" s="7"/>
      <c r="N313" s="7"/>
      <c r="O313" s="7"/>
      <c r="P313" s="8"/>
      <c r="Q313" s="7"/>
      <c r="R313" s="7"/>
      <c r="S313" s="7"/>
      <c r="T313" s="7"/>
      <c r="U313" s="7"/>
      <c r="V313" s="7"/>
      <c r="W313" s="7"/>
      <c r="X313" s="8"/>
      <c r="Y313" s="7"/>
      <c r="Z313" s="7"/>
      <c r="AA313" s="7"/>
      <c r="AB313" s="7"/>
      <c r="AC313" s="7"/>
      <c r="AD313" s="7"/>
      <c r="AE313" s="7"/>
      <c r="AF313" s="8"/>
      <c r="AG313" s="7"/>
      <c r="AH313" s="7"/>
      <c r="AI313" s="7"/>
      <c r="AJ313" s="7"/>
      <c r="AK313" s="7"/>
      <c r="AL313" s="7"/>
      <c r="AM313" s="7"/>
      <c r="AN313" s="8"/>
      <c r="AO313" s="7"/>
      <c r="AP313" s="7"/>
      <c r="AQ313" s="7"/>
      <c r="AR313" s="7"/>
      <c r="AS313" s="7"/>
      <c r="AT313" s="7"/>
      <c r="AU313" s="8"/>
      <c r="AV313" s="9"/>
      <c r="AW313" s="10"/>
      <c r="AX313" s="20"/>
      <c r="AY313" s="20"/>
      <c r="AZ313" s="31">
        <f>SUM((D313+H313+P313+X313+AF313+AN313+AU313)*C313)</f>
        <v>0</v>
      </c>
    </row>
    <row r="314" spans="1:52" s="54" customFormat="1" x14ac:dyDescent="0.25">
      <c r="A314" s="45"/>
      <c r="B314" s="29" t="s">
        <v>20</v>
      </c>
      <c r="C314" s="30"/>
      <c r="D314" s="5"/>
      <c r="E314" s="7"/>
      <c r="F314" s="7"/>
      <c r="G314" s="7"/>
      <c r="H314" s="8"/>
      <c r="I314" s="7"/>
      <c r="J314" s="7"/>
      <c r="K314" s="7"/>
      <c r="L314" s="7"/>
      <c r="M314" s="7"/>
      <c r="N314" s="7"/>
      <c r="O314" s="7"/>
      <c r="P314" s="8"/>
      <c r="Q314" s="7"/>
      <c r="R314" s="7"/>
      <c r="S314" s="7"/>
      <c r="T314" s="7"/>
      <c r="U314" s="7"/>
      <c r="V314" s="7"/>
      <c r="W314" s="7"/>
      <c r="X314" s="8"/>
      <c r="Y314" s="7"/>
      <c r="Z314" s="7"/>
      <c r="AA314" s="7"/>
      <c r="AB314" s="7"/>
      <c r="AC314" s="7"/>
      <c r="AD314" s="7"/>
      <c r="AE314" s="7"/>
      <c r="AF314" s="8"/>
      <c r="AG314" s="7"/>
      <c r="AH314" s="7"/>
      <c r="AI314" s="7"/>
      <c r="AJ314" s="7"/>
      <c r="AK314" s="7"/>
      <c r="AL314" s="7"/>
      <c r="AM314" s="7"/>
      <c r="AN314" s="8"/>
      <c r="AO314" s="7"/>
      <c r="AP314" s="7"/>
      <c r="AQ314" s="7"/>
      <c r="AR314" s="7"/>
      <c r="AS314" s="7"/>
      <c r="AT314" s="7"/>
      <c r="AU314" s="8"/>
      <c r="AV314" s="9"/>
      <c r="AW314" s="10"/>
      <c r="AX314" s="20"/>
      <c r="AY314" s="20"/>
      <c r="AZ314" s="31">
        <f>SUM((D314+H314+P314+X314+AF314+AN314+AU314)*C314)</f>
        <v>0</v>
      </c>
    </row>
    <row r="315" spans="1:52" s="54" customFormat="1" x14ac:dyDescent="0.25">
      <c r="A315" s="45"/>
      <c r="AZ315" s="23" t="s">
        <v>22</v>
      </c>
    </row>
    <row r="316" spans="1:52" s="54" customFormat="1" x14ac:dyDescent="0.25">
      <c r="A316" s="45"/>
      <c r="D316" s="100" t="s">
        <v>145</v>
      </c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100"/>
      <c r="AO316" s="100"/>
      <c r="AP316" s="100"/>
      <c r="AQ316" s="100"/>
      <c r="AR316" s="100"/>
      <c r="AS316" s="100"/>
      <c r="AT316" s="100"/>
      <c r="AU316" s="100"/>
      <c r="AZ316" s="22">
        <f>SUM((AZ308+AZ309+AZ310+AZ311+AZ312+AZ313+AZ314))</f>
        <v>0</v>
      </c>
    </row>
    <row r="317" spans="1:52" s="54" customFormat="1" x14ac:dyDescent="0.25">
      <c r="A317" s="45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</row>
    <row r="318" spans="1:52" s="54" customFormat="1" x14ac:dyDescent="0.25">
      <c r="A318" s="45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100"/>
      <c r="AO318" s="100"/>
      <c r="AP318" s="100"/>
      <c r="AQ318" s="100"/>
      <c r="AR318" s="100"/>
      <c r="AS318" s="100"/>
      <c r="AT318" s="100"/>
      <c r="AU318" s="100"/>
    </row>
    <row r="319" spans="1:52" s="54" customFormat="1" x14ac:dyDescent="0.25">
      <c r="A319" s="45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  <c r="AJ319" s="100"/>
      <c r="AK319" s="100"/>
      <c r="AL319" s="100"/>
      <c r="AM319" s="100"/>
      <c r="AN319" s="100"/>
      <c r="AO319" s="100"/>
      <c r="AP319" s="100"/>
      <c r="AQ319" s="100"/>
      <c r="AR319" s="100"/>
      <c r="AS319" s="100"/>
      <c r="AT319" s="100"/>
      <c r="AU319" s="100"/>
    </row>
    <row r="320" spans="1:52" s="54" customFormat="1" x14ac:dyDescent="0.25"/>
    <row r="321" spans="1:52" s="54" customFormat="1" x14ac:dyDescent="0.25"/>
    <row r="322" spans="1:52" s="54" customFormat="1" x14ac:dyDescent="0.25"/>
    <row r="323" spans="1:52" s="54" customFormat="1" ht="15.75" thickBot="1" x14ac:dyDescent="0.3"/>
    <row r="324" spans="1:52" s="54" customFormat="1" ht="27.75" thickTop="1" thickBot="1" x14ac:dyDescent="0.3">
      <c r="A324" s="3" t="s">
        <v>148</v>
      </c>
      <c r="B324" s="1"/>
      <c r="C324" s="1"/>
      <c r="D324" s="1">
        <v>65</v>
      </c>
      <c r="E324" s="1" t="s">
        <v>9</v>
      </c>
      <c r="F324" s="1" t="s">
        <v>10</v>
      </c>
      <c r="G324" s="1" t="s">
        <v>11</v>
      </c>
      <c r="H324" s="1">
        <v>70</v>
      </c>
      <c r="I324" s="1" t="s">
        <v>12</v>
      </c>
      <c r="J324" s="1" t="s">
        <v>13</v>
      </c>
      <c r="K324" s="1" t="s">
        <v>14</v>
      </c>
      <c r="L324" s="1" t="s">
        <v>15</v>
      </c>
      <c r="M324" s="1" t="s">
        <v>9</v>
      </c>
      <c r="N324" s="1" t="s">
        <v>10</v>
      </c>
      <c r="O324" s="1" t="s">
        <v>11</v>
      </c>
      <c r="P324" s="1">
        <v>75</v>
      </c>
      <c r="Q324" s="1" t="s">
        <v>12</v>
      </c>
      <c r="R324" s="1" t="s">
        <v>13</v>
      </c>
      <c r="S324" s="1" t="s">
        <v>14</v>
      </c>
      <c r="T324" s="1" t="s">
        <v>15</v>
      </c>
      <c r="U324" s="1" t="s">
        <v>9</v>
      </c>
      <c r="V324" s="1" t="s">
        <v>10</v>
      </c>
      <c r="W324" s="1" t="s">
        <v>11</v>
      </c>
      <c r="X324" s="1">
        <v>80</v>
      </c>
      <c r="Y324" s="1" t="s">
        <v>12</v>
      </c>
      <c r="Z324" s="1" t="s">
        <v>13</v>
      </c>
      <c r="AA324" s="1" t="s">
        <v>14</v>
      </c>
      <c r="AB324" s="1" t="s">
        <v>15</v>
      </c>
      <c r="AC324" s="1" t="s">
        <v>9</v>
      </c>
      <c r="AD324" s="1" t="s">
        <v>10</v>
      </c>
      <c r="AE324" s="1" t="s">
        <v>11</v>
      </c>
      <c r="AF324" s="1">
        <v>85</v>
      </c>
      <c r="AG324" s="1" t="s">
        <v>12</v>
      </c>
      <c r="AH324" s="1" t="s">
        <v>13</v>
      </c>
      <c r="AI324" s="1" t="s">
        <v>14</v>
      </c>
      <c r="AJ324" s="1" t="s">
        <v>15</v>
      </c>
      <c r="AK324" s="1" t="s">
        <v>9</v>
      </c>
      <c r="AL324" s="1" t="s">
        <v>10</v>
      </c>
      <c r="AM324" s="1" t="s">
        <v>11</v>
      </c>
      <c r="AN324" s="1">
        <v>90</v>
      </c>
      <c r="AO324" s="1" t="s">
        <v>13</v>
      </c>
      <c r="AP324" s="1" t="s">
        <v>14</v>
      </c>
      <c r="AQ324" s="1" t="s">
        <v>15</v>
      </c>
      <c r="AR324" s="1" t="s">
        <v>9</v>
      </c>
      <c r="AS324" s="1" t="s">
        <v>10</v>
      </c>
      <c r="AT324" s="1" t="s">
        <v>11</v>
      </c>
      <c r="AU324" s="1">
        <v>95</v>
      </c>
      <c r="AV324" s="1" t="s">
        <v>14</v>
      </c>
      <c r="AW324" s="1" t="s">
        <v>15</v>
      </c>
      <c r="AX324" s="1" t="s">
        <v>9</v>
      </c>
      <c r="AY324" s="1" t="s">
        <v>10</v>
      </c>
      <c r="AZ324" s="1" t="s">
        <v>21</v>
      </c>
    </row>
    <row r="325" spans="1:52" s="54" customFormat="1" ht="15.75" thickTop="1" x14ac:dyDescent="0.25">
      <c r="A325" s="45"/>
      <c r="B325" s="24"/>
      <c r="C325" s="18" t="s">
        <v>19</v>
      </c>
      <c r="D325" s="4" t="s">
        <v>0</v>
      </c>
      <c r="E325" s="6"/>
      <c r="F325" s="6"/>
      <c r="G325" s="6"/>
      <c r="H325" s="4" t="s">
        <v>0</v>
      </c>
      <c r="I325" s="6"/>
      <c r="J325" s="6"/>
      <c r="K325" s="6"/>
      <c r="L325" s="6"/>
      <c r="M325" s="6"/>
      <c r="N325" s="6"/>
      <c r="O325" s="6"/>
      <c r="P325" s="4" t="s">
        <v>1</v>
      </c>
      <c r="Q325" s="6"/>
      <c r="R325" s="6"/>
      <c r="S325" s="6"/>
      <c r="T325" s="6"/>
      <c r="U325" s="6"/>
      <c r="V325" s="6"/>
      <c r="W325" s="6"/>
      <c r="X325" s="4" t="s">
        <v>2</v>
      </c>
      <c r="Y325" s="6"/>
      <c r="Z325" s="6"/>
      <c r="AA325" s="6"/>
      <c r="AB325" s="6"/>
      <c r="AC325" s="6"/>
      <c r="AD325" s="6"/>
      <c r="AE325" s="6"/>
      <c r="AF325" s="4" t="s">
        <v>3</v>
      </c>
      <c r="AG325" s="6"/>
      <c r="AH325" s="6"/>
      <c r="AI325" s="6"/>
      <c r="AJ325" s="6"/>
      <c r="AK325" s="6"/>
      <c r="AL325" s="6"/>
      <c r="AM325" s="6"/>
      <c r="AN325" s="4" t="s">
        <v>16</v>
      </c>
      <c r="AO325" s="6"/>
      <c r="AP325" s="6"/>
      <c r="AQ325" s="6"/>
      <c r="AR325" s="6"/>
      <c r="AS325" s="6"/>
      <c r="AT325" s="6"/>
      <c r="AU325" s="4" t="s">
        <v>17</v>
      </c>
      <c r="AV325" s="6"/>
      <c r="AW325" s="10"/>
      <c r="AX325" s="20"/>
      <c r="AY325" s="20"/>
      <c r="AZ325" s="31"/>
    </row>
    <row r="326" spans="1:52" s="54" customFormat="1" x14ac:dyDescent="0.25">
      <c r="A326" s="45"/>
      <c r="B326" s="15" t="s">
        <v>4</v>
      </c>
      <c r="C326" s="18">
        <v>840</v>
      </c>
      <c r="D326" s="5"/>
      <c r="E326" s="7"/>
      <c r="F326" s="7"/>
      <c r="G326" s="7"/>
      <c r="H326" s="8"/>
      <c r="I326" s="12"/>
      <c r="J326" s="12"/>
      <c r="K326" s="12"/>
      <c r="L326" s="12"/>
      <c r="M326" s="25"/>
      <c r="N326" s="25"/>
      <c r="O326" s="7"/>
      <c r="P326" s="8"/>
      <c r="Q326" s="25"/>
      <c r="R326" s="12"/>
      <c r="S326" s="25"/>
      <c r="T326" s="12"/>
      <c r="U326" s="25"/>
      <c r="V326" s="25"/>
      <c r="W326" s="7"/>
      <c r="X326" s="8"/>
      <c r="Y326" s="25"/>
      <c r="Z326" s="25"/>
      <c r="AA326" s="12"/>
      <c r="AB326" s="12"/>
      <c r="AC326" s="25"/>
      <c r="AD326" s="25"/>
      <c r="AE326" s="7"/>
      <c r="AF326" s="8"/>
      <c r="AG326" s="25"/>
      <c r="AH326" s="25"/>
      <c r="AI326" s="25"/>
      <c r="AJ326" s="25"/>
      <c r="AK326" s="25"/>
      <c r="AL326" s="25"/>
      <c r="AM326" s="7"/>
      <c r="AN326" s="8"/>
      <c r="AO326" s="7"/>
      <c r="AP326" s="7"/>
      <c r="AQ326" s="7"/>
      <c r="AR326" s="7"/>
      <c r="AS326" s="7"/>
      <c r="AT326" s="7"/>
      <c r="AU326" s="8"/>
      <c r="AV326" s="9"/>
      <c r="AW326" s="10"/>
      <c r="AX326" s="20"/>
      <c r="AY326" s="20"/>
      <c r="AZ326" s="22">
        <f>SUM((I326+J326+K326+L326+M326+N326+Q326+R326+S326+T326+U326+V326+Y326+Z326+AA326+AB326+AC326+AD326+AG326+AH326+AI326+AJ326+AK326+AL326)*C326)</f>
        <v>0</v>
      </c>
    </row>
    <row r="327" spans="1:52" s="54" customFormat="1" x14ac:dyDescent="0.25">
      <c r="A327" s="45"/>
      <c r="B327" s="32" t="s">
        <v>18</v>
      </c>
      <c r="C327" s="30"/>
      <c r="D327" s="5"/>
      <c r="E327" s="25"/>
      <c r="F327" s="25"/>
      <c r="G327" s="25"/>
      <c r="H327" s="8"/>
      <c r="I327" s="7"/>
      <c r="J327" s="7"/>
      <c r="K327" s="7"/>
      <c r="L327" s="7"/>
      <c r="M327" s="7"/>
      <c r="N327" s="7"/>
      <c r="O327" s="25"/>
      <c r="P327" s="8"/>
      <c r="Q327" s="7"/>
      <c r="R327" s="7"/>
      <c r="S327" s="7"/>
      <c r="T327" s="7"/>
      <c r="U327" s="7"/>
      <c r="V327" s="7"/>
      <c r="W327" s="25"/>
      <c r="X327" s="8"/>
      <c r="Y327" s="7"/>
      <c r="Z327" s="7"/>
      <c r="AA327" s="7"/>
      <c r="AB327" s="7"/>
      <c r="AC327" s="7"/>
      <c r="AD327" s="7"/>
      <c r="AE327" s="25"/>
      <c r="AF327" s="8"/>
      <c r="AG327" s="7"/>
      <c r="AH327" s="7"/>
      <c r="AI327" s="7"/>
      <c r="AJ327" s="7"/>
      <c r="AK327" s="7"/>
      <c r="AL327" s="7"/>
      <c r="AM327" s="25"/>
      <c r="AN327" s="8"/>
      <c r="AO327" s="25"/>
      <c r="AP327" s="25"/>
      <c r="AQ327" s="25"/>
      <c r="AR327" s="25"/>
      <c r="AS327" s="25"/>
      <c r="AT327" s="25"/>
      <c r="AU327" s="8"/>
      <c r="AV327" s="26"/>
      <c r="AW327" s="27"/>
      <c r="AX327" s="28"/>
      <c r="AY327" s="28"/>
      <c r="AZ327" s="31">
        <f>SUM((E327+F327+G327+O327+W327+AE327+AM327+AO327+AP327+AQ327+AR327+AS327+AT327+AV327+AW327+AY327)*C327)</f>
        <v>0</v>
      </c>
    </row>
    <row r="328" spans="1:52" s="54" customFormat="1" x14ac:dyDescent="0.25">
      <c r="A328" s="45"/>
      <c r="B328" s="17" t="s">
        <v>5</v>
      </c>
      <c r="C328" s="19">
        <v>470</v>
      </c>
      <c r="D328" s="5"/>
      <c r="E328" s="7"/>
      <c r="F328" s="7"/>
      <c r="G328" s="7"/>
      <c r="H328" s="8"/>
      <c r="I328" s="7"/>
      <c r="J328" s="7"/>
      <c r="K328" s="7"/>
      <c r="L328" s="7"/>
      <c r="M328" s="7"/>
      <c r="N328" s="7"/>
      <c r="O328" s="7"/>
      <c r="P328" s="8"/>
      <c r="Q328" s="7"/>
      <c r="R328" s="7"/>
      <c r="S328" s="7"/>
      <c r="T328" s="7"/>
      <c r="U328" s="7"/>
      <c r="V328" s="7"/>
      <c r="W328" s="7"/>
      <c r="X328" s="8"/>
      <c r="Y328" s="7"/>
      <c r="Z328" s="7"/>
      <c r="AA328" s="7"/>
      <c r="AB328" s="7"/>
      <c r="AC328" s="7"/>
      <c r="AD328" s="7"/>
      <c r="AE328" s="7"/>
      <c r="AF328" s="8"/>
      <c r="AG328" s="7"/>
      <c r="AH328" s="7"/>
      <c r="AI328" s="7"/>
      <c r="AJ328" s="7"/>
      <c r="AK328" s="7"/>
      <c r="AL328" s="7"/>
      <c r="AM328" s="7"/>
      <c r="AN328" s="8"/>
      <c r="AO328" s="7"/>
      <c r="AP328" s="7"/>
      <c r="AQ328" s="7"/>
      <c r="AR328" s="7"/>
      <c r="AS328" s="7"/>
      <c r="AT328" s="7"/>
      <c r="AU328" s="8"/>
      <c r="AV328" s="9"/>
      <c r="AW328" s="10"/>
      <c r="AX328" s="20"/>
      <c r="AY328" s="20"/>
      <c r="AZ328" s="22">
        <f>SUM((D328+H328+P328+X328+AF328+AN328+AU328)*C328)</f>
        <v>0</v>
      </c>
    </row>
    <row r="329" spans="1:52" s="54" customFormat="1" x14ac:dyDescent="0.25">
      <c r="A329" s="45"/>
      <c r="B329" s="17" t="s">
        <v>6</v>
      </c>
      <c r="C329" s="19">
        <v>462</v>
      </c>
      <c r="D329" s="5"/>
      <c r="E329" s="7"/>
      <c r="F329" s="7"/>
      <c r="G329" s="7"/>
      <c r="H329" s="11"/>
      <c r="I329" s="7"/>
      <c r="J329" s="7"/>
      <c r="K329" s="7"/>
      <c r="L329" s="7"/>
      <c r="M329" s="7"/>
      <c r="N329" s="7"/>
      <c r="O329" s="7"/>
      <c r="P329" s="8"/>
      <c r="Q329" s="7"/>
      <c r="R329" s="7"/>
      <c r="S329" s="7"/>
      <c r="T329" s="7"/>
      <c r="U329" s="7"/>
      <c r="V329" s="7"/>
      <c r="W329" s="7"/>
      <c r="X329" s="8"/>
      <c r="Y329" s="7"/>
      <c r="Z329" s="7"/>
      <c r="AA329" s="7"/>
      <c r="AB329" s="7"/>
      <c r="AC329" s="7"/>
      <c r="AD329" s="7"/>
      <c r="AE329" s="7"/>
      <c r="AF329" s="8"/>
      <c r="AG329" s="7"/>
      <c r="AH329" s="7"/>
      <c r="AI329" s="7"/>
      <c r="AJ329" s="7"/>
      <c r="AK329" s="7"/>
      <c r="AL329" s="7"/>
      <c r="AM329" s="7"/>
      <c r="AN329" s="8"/>
      <c r="AO329" s="7"/>
      <c r="AP329" s="7"/>
      <c r="AQ329" s="7"/>
      <c r="AR329" s="7"/>
      <c r="AS329" s="7"/>
      <c r="AT329" s="7"/>
      <c r="AU329" s="8"/>
      <c r="AV329" s="9"/>
      <c r="AW329" s="10"/>
      <c r="AX329" s="20"/>
      <c r="AY329" s="20"/>
      <c r="AZ329" s="22">
        <f>SUM((D329+H329+P329+X329+AF329+AN329+AU329)*C329)</f>
        <v>0</v>
      </c>
    </row>
    <row r="330" spans="1:52" s="54" customFormat="1" x14ac:dyDescent="0.25">
      <c r="A330" s="45"/>
      <c r="B330" s="29" t="s">
        <v>7</v>
      </c>
      <c r="C330" s="30"/>
      <c r="D330" s="5"/>
      <c r="E330" s="7"/>
      <c r="F330" s="7"/>
      <c r="G330" s="7"/>
      <c r="H330" s="8"/>
      <c r="I330" s="7"/>
      <c r="J330" s="7"/>
      <c r="K330" s="7"/>
      <c r="L330" s="7"/>
      <c r="M330" s="7"/>
      <c r="N330" s="7"/>
      <c r="O330" s="7"/>
      <c r="P330" s="8"/>
      <c r="Q330" s="7"/>
      <c r="R330" s="7"/>
      <c r="S330" s="7"/>
      <c r="T330" s="7"/>
      <c r="U330" s="7"/>
      <c r="V330" s="7"/>
      <c r="W330" s="7"/>
      <c r="X330" s="8"/>
      <c r="Y330" s="7"/>
      <c r="Z330" s="7"/>
      <c r="AA330" s="7"/>
      <c r="AB330" s="7"/>
      <c r="AC330" s="7"/>
      <c r="AD330" s="7"/>
      <c r="AE330" s="7"/>
      <c r="AF330" s="8"/>
      <c r="AG330" s="7"/>
      <c r="AH330" s="7"/>
      <c r="AI330" s="7"/>
      <c r="AJ330" s="7"/>
      <c r="AK330" s="7"/>
      <c r="AL330" s="7"/>
      <c r="AM330" s="7"/>
      <c r="AN330" s="8"/>
      <c r="AO330" s="7"/>
      <c r="AP330" s="7"/>
      <c r="AQ330" s="7"/>
      <c r="AR330" s="7"/>
      <c r="AS330" s="7"/>
      <c r="AT330" s="7"/>
      <c r="AU330" s="8"/>
      <c r="AV330" s="9"/>
      <c r="AW330" s="10"/>
      <c r="AX330" s="20"/>
      <c r="AY330" s="20"/>
      <c r="AZ330" s="31">
        <f>SUM((D330+H330+P330+X330+AF330+AN330+AU330)*C330)</f>
        <v>0</v>
      </c>
    </row>
    <row r="331" spans="1:52" s="54" customFormat="1" x14ac:dyDescent="0.25">
      <c r="A331" s="45"/>
      <c r="B331" s="29" t="s">
        <v>8</v>
      </c>
      <c r="C331" s="30"/>
      <c r="D331" s="5"/>
      <c r="E331" s="7"/>
      <c r="F331" s="7"/>
      <c r="G331" s="7"/>
      <c r="H331" s="8"/>
      <c r="I331" s="7"/>
      <c r="J331" s="7"/>
      <c r="K331" s="7"/>
      <c r="L331" s="7"/>
      <c r="M331" s="7"/>
      <c r="N331" s="7"/>
      <c r="O331" s="7"/>
      <c r="P331" s="8"/>
      <c r="Q331" s="7"/>
      <c r="R331" s="7"/>
      <c r="S331" s="7"/>
      <c r="T331" s="7"/>
      <c r="U331" s="7"/>
      <c r="V331" s="7"/>
      <c r="W331" s="7"/>
      <c r="X331" s="8"/>
      <c r="Y331" s="7"/>
      <c r="Z331" s="7"/>
      <c r="AA331" s="7"/>
      <c r="AB331" s="7"/>
      <c r="AC331" s="7"/>
      <c r="AD331" s="7"/>
      <c r="AE331" s="7"/>
      <c r="AF331" s="8"/>
      <c r="AG331" s="7"/>
      <c r="AH331" s="7"/>
      <c r="AI331" s="7"/>
      <c r="AJ331" s="7"/>
      <c r="AK331" s="7"/>
      <c r="AL331" s="7"/>
      <c r="AM331" s="7"/>
      <c r="AN331" s="8"/>
      <c r="AO331" s="7"/>
      <c r="AP331" s="7"/>
      <c r="AQ331" s="7"/>
      <c r="AR331" s="7"/>
      <c r="AS331" s="7"/>
      <c r="AT331" s="7"/>
      <c r="AU331" s="8"/>
      <c r="AV331" s="9"/>
      <c r="AW331" s="10"/>
      <c r="AX331" s="20"/>
      <c r="AY331" s="20"/>
      <c r="AZ331" s="31">
        <f>SUM((D331+H331+P331+X331+AF331+AN331+AU331)*C331)</f>
        <v>0</v>
      </c>
    </row>
    <row r="332" spans="1:52" s="54" customFormat="1" x14ac:dyDescent="0.25">
      <c r="A332" s="45"/>
      <c r="B332" s="29" t="s">
        <v>20</v>
      </c>
      <c r="C332" s="30"/>
      <c r="D332" s="5"/>
      <c r="E332" s="7"/>
      <c r="F332" s="7"/>
      <c r="G332" s="7"/>
      <c r="H332" s="8"/>
      <c r="I332" s="7"/>
      <c r="J332" s="7"/>
      <c r="K332" s="7"/>
      <c r="L332" s="7"/>
      <c r="M332" s="7"/>
      <c r="N332" s="7"/>
      <c r="O332" s="7"/>
      <c r="P332" s="8"/>
      <c r="Q332" s="7"/>
      <c r="R332" s="7"/>
      <c r="S332" s="7"/>
      <c r="T332" s="7"/>
      <c r="U332" s="7"/>
      <c r="V332" s="7"/>
      <c r="W332" s="7"/>
      <c r="X332" s="8"/>
      <c r="Y332" s="7"/>
      <c r="Z332" s="7"/>
      <c r="AA332" s="7"/>
      <c r="AB332" s="7"/>
      <c r="AC332" s="7"/>
      <c r="AD332" s="7"/>
      <c r="AE332" s="7"/>
      <c r="AF332" s="8"/>
      <c r="AG332" s="7"/>
      <c r="AH332" s="7"/>
      <c r="AI332" s="7"/>
      <c r="AJ332" s="7"/>
      <c r="AK332" s="7"/>
      <c r="AL332" s="7"/>
      <c r="AM332" s="7"/>
      <c r="AN332" s="8"/>
      <c r="AO332" s="7"/>
      <c r="AP332" s="7"/>
      <c r="AQ332" s="7"/>
      <c r="AR332" s="7"/>
      <c r="AS332" s="7"/>
      <c r="AT332" s="7"/>
      <c r="AU332" s="8"/>
      <c r="AV332" s="9"/>
      <c r="AW332" s="10"/>
      <c r="AX332" s="20"/>
      <c r="AY332" s="20"/>
      <c r="AZ332" s="31">
        <f>SUM((D332+H332+P332+X332+AF332+AN332+AU332)*C332)</f>
        <v>0</v>
      </c>
    </row>
    <row r="333" spans="1:52" s="54" customFormat="1" x14ac:dyDescent="0.25">
      <c r="A333" s="45"/>
      <c r="AZ333" s="23" t="s">
        <v>22</v>
      </c>
    </row>
    <row r="334" spans="1:52" s="54" customFormat="1" x14ac:dyDescent="0.25">
      <c r="A334" s="45"/>
      <c r="D334" s="100" t="s">
        <v>143</v>
      </c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Z334" s="22">
        <f>SUM((AZ326+AZ327+AZ328+AZ329+AZ330+AZ331+AZ332))</f>
        <v>0</v>
      </c>
    </row>
    <row r="335" spans="1:52" s="54" customFormat="1" x14ac:dyDescent="0.25">
      <c r="A335" s="45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</row>
    <row r="336" spans="1:52" s="54" customFormat="1" x14ac:dyDescent="0.25">
      <c r="A336" s="45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</row>
    <row r="337" spans="1:67" s="54" customFormat="1" x14ac:dyDescent="0.25">
      <c r="A337" s="45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</row>
    <row r="338" spans="1:67" s="54" customFormat="1" x14ac:dyDescent="0.25"/>
    <row r="339" spans="1:67" ht="30" customHeight="1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</row>
    <row r="340" spans="1:67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</row>
    <row r="341" spans="1:67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</row>
    <row r="342" spans="1:67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</row>
    <row r="343" spans="1:67" ht="15.75" thickBot="1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</row>
    <row r="344" spans="1:67" ht="27.75" thickTop="1" thickBot="1" x14ac:dyDescent="0.3">
      <c r="A344" s="3" t="s">
        <v>149</v>
      </c>
      <c r="B344" s="1"/>
      <c r="C344" s="1"/>
      <c r="D344" s="1">
        <v>65</v>
      </c>
      <c r="E344" s="1" t="s">
        <v>9</v>
      </c>
      <c r="F344" s="1" t="s">
        <v>10</v>
      </c>
      <c r="G344" s="1" t="s">
        <v>11</v>
      </c>
      <c r="H344" s="1">
        <v>70</v>
      </c>
      <c r="I344" s="1" t="s">
        <v>12</v>
      </c>
      <c r="J344" s="1" t="s">
        <v>13</v>
      </c>
      <c r="K344" s="1" t="s">
        <v>14</v>
      </c>
      <c r="L344" s="1" t="s">
        <v>15</v>
      </c>
      <c r="M344" s="1" t="s">
        <v>9</v>
      </c>
      <c r="N344" s="1" t="s">
        <v>10</v>
      </c>
      <c r="O344" s="1" t="s">
        <v>11</v>
      </c>
      <c r="P344" s="1">
        <v>75</v>
      </c>
      <c r="Q344" s="1" t="s">
        <v>12</v>
      </c>
      <c r="R344" s="1" t="s">
        <v>13</v>
      </c>
      <c r="S344" s="1" t="s">
        <v>14</v>
      </c>
      <c r="T344" s="1" t="s">
        <v>15</v>
      </c>
      <c r="U344" s="1" t="s">
        <v>9</v>
      </c>
      <c r="V344" s="1" t="s">
        <v>10</v>
      </c>
      <c r="W344" s="1" t="s">
        <v>11</v>
      </c>
      <c r="X344" s="1">
        <v>80</v>
      </c>
      <c r="Y344" s="1" t="s">
        <v>12</v>
      </c>
      <c r="Z344" s="1" t="s">
        <v>13</v>
      </c>
      <c r="AA344" s="1" t="s">
        <v>14</v>
      </c>
      <c r="AB344" s="1" t="s">
        <v>15</v>
      </c>
      <c r="AC344" s="1" t="s">
        <v>9</v>
      </c>
      <c r="AD344" s="1" t="s">
        <v>10</v>
      </c>
      <c r="AE344" s="1" t="s">
        <v>11</v>
      </c>
      <c r="AF344" s="1">
        <v>85</v>
      </c>
      <c r="AG344" s="1" t="s">
        <v>12</v>
      </c>
      <c r="AH344" s="1" t="s">
        <v>13</v>
      </c>
      <c r="AI344" s="1" t="s">
        <v>14</v>
      </c>
      <c r="AJ344" s="1" t="s">
        <v>15</v>
      </c>
      <c r="AK344" s="1" t="s">
        <v>9</v>
      </c>
      <c r="AL344" s="1" t="s">
        <v>10</v>
      </c>
      <c r="AM344" s="1" t="s">
        <v>11</v>
      </c>
      <c r="AN344" s="1">
        <v>90</v>
      </c>
      <c r="AO344" s="1" t="s">
        <v>13</v>
      </c>
      <c r="AP344" s="1" t="s">
        <v>14</v>
      </c>
      <c r="AQ344" s="1" t="s">
        <v>15</v>
      </c>
      <c r="AR344" s="1" t="s">
        <v>9</v>
      </c>
      <c r="AS344" s="1" t="s">
        <v>10</v>
      </c>
      <c r="AT344" s="1" t="s">
        <v>11</v>
      </c>
      <c r="AU344" s="1">
        <v>95</v>
      </c>
      <c r="AV344" s="1" t="s">
        <v>14</v>
      </c>
      <c r="AW344" s="1" t="s">
        <v>15</v>
      </c>
      <c r="AX344" s="1" t="s">
        <v>9</v>
      </c>
      <c r="AY344" s="1" t="s">
        <v>10</v>
      </c>
      <c r="AZ344" s="1" t="s">
        <v>21</v>
      </c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</row>
    <row r="345" spans="1:67" ht="15.75" thickTop="1" x14ac:dyDescent="0.25">
      <c r="A345" s="54"/>
      <c r="B345" s="24"/>
      <c r="C345" s="18" t="s">
        <v>19</v>
      </c>
      <c r="D345" s="4" t="s">
        <v>0</v>
      </c>
      <c r="E345" s="6"/>
      <c r="F345" s="6"/>
      <c r="G345" s="6"/>
      <c r="H345" s="4" t="s">
        <v>0</v>
      </c>
      <c r="I345" s="6"/>
      <c r="J345" s="6"/>
      <c r="K345" s="6"/>
      <c r="L345" s="6"/>
      <c r="M345" s="6"/>
      <c r="N345" s="6"/>
      <c r="O345" s="6"/>
      <c r="P345" s="4" t="s">
        <v>1</v>
      </c>
      <c r="Q345" s="6"/>
      <c r="R345" s="6"/>
      <c r="S345" s="6"/>
      <c r="T345" s="6"/>
      <c r="U345" s="6"/>
      <c r="V345" s="6"/>
      <c r="W345" s="6"/>
      <c r="X345" s="4" t="s">
        <v>2</v>
      </c>
      <c r="Y345" s="6"/>
      <c r="Z345" s="6"/>
      <c r="AA345" s="6"/>
      <c r="AB345" s="6"/>
      <c r="AC345" s="6"/>
      <c r="AD345" s="6"/>
      <c r="AE345" s="6"/>
      <c r="AF345" s="4" t="s">
        <v>3</v>
      </c>
      <c r="AG345" s="6"/>
      <c r="AH345" s="6"/>
      <c r="AI345" s="6"/>
      <c r="AJ345" s="6"/>
      <c r="AK345" s="6"/>
      <c r="AL345" s="6"/>
      <c r="AM345" s="6"/>
      <c r="AN345" s="4" t="s">
        <v>16</v>
      </c>
      <c r="AO345" s="6"/>
      <c r="AP345" s="6"/>
      <c r="AQ345" s="6"/>
      <c r="AR345" s="6"/>
      <c r="AS345" s="6"/>
      <c r="AT345" s="6"/>
      <c r="AU345" s="4" t="s">
        <v>17</v>
      </c>
      <c r="AV345" s="6"/>
      <c r="AW345" s="10"/>
      <c r="AX345" s="20"/>
      <c r="AY345" s="20"/>
      <c r="AZ345" s="31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</row>
    <row r="346" spans="1:67" x14ac:dyDescent="0.25">
      <c r="A346" s="54"/>
      <c r="B346" s="15" t="s">
        <v>4</v>
      </c>
      <c r="C346" s="18">
        <v>1025</v>
      </c>
      <c r="D346" s="5"/>
      <c r="E346" s="7"/>
      <c r="F346" s="7"/>
      <c r="G346" s="7"/>
      <c r="H346" s="8"/>
      <c r="I346" s="25"/>
      <c r="J346" s="25"/>
      <c r="K346" s="25"/>
      <c r="L346" s="12"/>
      <c r="M346" s="12"/>
      <c r="N346" s="12"/>
      <c r="O346" s="7"/>
      <c r="P346" s="8"/>
      <c r="Q346" s="25"/>
      <c r="R346" s="12"/>
      <c r="S346" s="12"/>
      <c r="T346" s="12"/>
      <c r="U346" s="12"/>
      <c r="V346" s="12"/>
      <c r="W346" s="7"/>
      <c r="X346" s="8"/>
      <c r="Y346" s="25"/>
      <c r="Z346" s="12"/>
      <c r="AA346" s="25"/>
      <c r="AB346" s="12"/>
      <c r="AC346" s="12"/>
      <c r="AD346" s="12"/>
      <c r="AE346" s="7"/>
      <c r="AF346" s="8"/>
      <c r="AG346" s="25"/>
      <c r="AH346" s="25"/>
      <c r="AI346" s="25"/>
      <c r="AJ346" s="25"/>
      <c r="AK346" s="25"/>
      <c r="AL346" s="25"/>
      <c r="AM346" s="7"/>
      <c r="AN346" s="8"/>
      <c r="AO346" s="7"/>
      <c r="AP346" s="7"/>
      <c r="AQ346" s="7"/>
      <c r="AR346" s="7"/>
      <c r="AS346" s="7"/>
      <c r="AT346" s="7"/>
      <c r="AU346" s="8"/>
      <c r="AV346" s="9"/>
      <c r="AW346" s="10"/>
      <c r="AX346" s="20"/>
      <c r="AY346" s="20"/>
      <c r="AZ346" s="22">
        <f>SUM((I346+J346+K346+L346+M346+N346+Q346+R346+S346+T346+U346+V346+Y346+Z346+AA346+AB346+AC346+AD346+AG346+AH346+AI346+AJ346+AK346+AL346)*C346)</f>
        <v>0</v>
      </c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</row>
    <row r="347" spans="1:67" x14ac:dyDescent="0.25">
      <c r="A347" s="54"/>
      <c r="B347" s="16" t="s">
        <v>18</v>
      </c>
      <c r="C347" s="19">
        <v>1147</v>
      </c>
      <c r="D347" s="5"/>
      <c r="E347" s="25"/>
      <c r="F347" s="25"/>
      <c r="G347" s="25"/>
      <c r="H347" s="8"/>
      <c r="I347" s="7"/>
      <c r="J347" s="7"/>
      <c r="K347" s="7"/>
      <c r="L347" s="7"/>
      <c r="M347" s="7"/>
      <c r="N347" s="7"/>
      <c r="O347" s="12"/>
      <c r="P347" s="8"/>
      <c r="Q347" s="7"/>
      <c r="R347" s="7"/>
      <c r="S347" s="7"/>
      <c r="T347" s="7"/>
      <c r="U347" s="7"/>
      <c r="V347" s="7"/>
      <c r="W347" s="12"/>
      <c r="X347" s="8"/>
      <c r="Y347" s="7"/>
      <c r="Z347" s="7"/>
      <c r="AA347" s="7"/>
      <c r="AB347" s="7"/>
      <c r="AC347" s="7"/>
      <c r="AD347" s="7"/>
      <c r="AE347" s="12"/>
      <c r="AF347" s="8"/>
      <c r="AG347" s="7"/>
      <c r="AH347" s="7"/>
      <c r="AI347" s="7"/>
      <c r="AJ347" s="7"/>
      <c r="AK347" s="7"/>
      <c r="AL347" s="33"/>
      <c r="AM347" s="12"/>
      <c r="AN347" s="8"/>
      <c r="AO347" s="25"/>
      <c r="AP347" s="12"/>
      <c r="AQ347" s="12"/>
      <c r="AR347" s="12"/>
      <c r="AS347" s="12"/>
      <c r="AT347" s="12"/>
      <c r="AU347" s="8"/>
      <c r="AV347" s="13"/>
      <c r="AW347" s="14"/>
      <c r="AX347" s="28"/>
      <c r="AY347" s="28"/>
      <c r="AZ347" s="22">
        <f>SUM((E347+F347+G347+O347+W347+AE347+AM347+AO347+AP347+AQ347+AR347+AS347+AT347+AV347+AW347+AY347+AX347)*C347)</f>
        <v>0</v>
      </c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</row>
    <row r="348" spans="1:67" x14ac:dyDescent="0.25">
      <c r="A348" s="54"/>
      <c r="B348" s="17" t="s">
        <v>5</v>
      </c>
      <c r="C348" s="19">
        <v>519</v>
      </c>
      <c r="D348" s="5"/>
      <c r="E348" s="7"/>
      <c r="F348" s="7"/>
      <c r="G348" s="7"/>
      <c r="H348" s="11"/>
      <c r="I348" s="7"/>
      <c r="J348" s="7"/>
      <c r="K348" s="7"/>
      <c r="L348" s="7"/>
      <c r="M348" s="7"/>
      <c r="N348" s="7"/>
      <c r="O348" s="7"/>
      <c r="P348" s="11"/>
      <c r="Q348" s="7"/>
      <c r="R348" s="7"/>
      <c r="S348" s="7"/>
      <c r="T348" s="7"/>
      <c r="U348" s="7"/>
      <c r="V348" s="7"/>
      <c r="W348" s="7"/>
      <c r="X348" s="11"/>
      <c r="Y348" s="7"/>
      <c r="Z348" s="7"/>
      <c r="AA348" s="7"/>
      <c r="AB348" s="7"/>
      <c r="AC348" s="7"/>
      <c r="AD348" s="7"/>
      <c r="AE348" s="7"/>
      <c r="AF348" s="11"/>
      <c r="AG348" s="7"/>
      <c r="AH348" s="7"/>
      <c r="AI348" s="7"/>
      <c r="AJ348" s="7"/>
      <c r="AK348" s="7"/>
      <c r="AL348" s="7"/>
      <c r="AM348" s="7"/>
      <c r="AN348" s="11"/>
      <c r="AO348" s="7"/>
      <c r="AP348" s="7"/>
      <c r="AQ348" s="7"/>
      <c r="AR348" s="7"/>
      <c r="AS348" s="7"/>
      <c r="AT348" s="7"/>
      <c r="AU348" s="8"/>
      <c r="AV348" s="9"/>
      <c r="AW348" s="10"/>
      <c r="AX348" s="20"/>
      <c r="AY348" s="20"/>
      <c r="AZ348" s="22">
        <f>SUM((D348+H348+P348+X348+AF348+AN348+AU348)*C348)</f>
        <v>0</v>
      </c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60"/>
    </row>
    <row r="349" spans="1:67" x14ac:dyDescent="0.25">
      <c r="A349" s="54"/>
      <c r="B349" s="17" t="s">
        <v>6</v>
      </c>
      <c r="C349" s="19">
        <v>503</v>
      </c>
      <c r="D349" s="5"/>
      <c r="E349" s="7"/>
      <c r="F349" s="7"/>
      <c r="G349" s="7"/>
      <c r="H349" s="11"/>
      <c r="I349" s="7"/>
      <c r="J349" s="7"/>
      <c r="K349" s="7"/>
      <c r="L349" s="7"/>
      <c r="M349" s="7"/>
      <c r="N349" s="7"/>
      <c r="O349" s="7"/>
      <c r="P349" s="11"/>
      <c r="Q349" s="7"/>
      <c r="R349" s="7"/>
      <c r="S349" s="7"/>
      <c r="T349" s="7"/>
      <c r="U349" s="7"/>
      <c r="V349" s="7"/>
      <c r="W349" s="7"/>
      <c r="X349" s="11"/>
      <c r="Y349" s="7"/>
      <c r="Z349" s="7"/>
      <c r="AA349" s="7"/>
      <c r="AB349" s="7"/>
      <c r="AC349" s="7"/>
      <c r="AD349" s="7"/>
      <c r="AE349" s="7"/>
      <c r="AF349" s="8"/>
      <c r="AG349" s="7"/>
      <c r="AH349" s="7"/>
      <c r="AI349" s="7"/>
      <c r="AJ349" s="7"/>
      <c r="AK349" s="7"/>
      <c r="AL349" s="7"/>
      <c r="AM349" s="7"/>
      <c r="AN349" s="8"/>
      <c r="AO349" s="7"/>
      <c r="AP349" s="7"/>
      <c r="AQ349" s="7"/>
      <c r="AR349" s="7"/>
      <c r="AS349" s="7"/>
      <c r="AT349" s="7"/>
      <c r="AU349" s="8"/>
      <c r="AV349" s="9"/>
      <c r="AW349" s="10"/>
      <c r="AX349" s="20"/>
      <c r="AY349" s="20"/>
      <c r="AZ349" s="22">
        <f>SUM((D349+H349+P349+X349+AF349+AN349+AU349)*C349)</f>
        <v>0</v>
      </c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60"/>
    </row>
    <row r="350" spans="1:67" ht="15" customHeight="1" x14ac:dyDescent="0.25">
      <c r="A350" s="54"/>
      <c r="B350" s="29" t="s">
        <v>7</v>
      </c>
      <c r="C350" s="30"/>
      <c r="D350" s="5"/>
      <c r="E350" s="7"/>
      <c r="F350" s="7"/>
      <c r="G350" s="7"/>
      <c r="H350" s="8"/>
      <c r="I350" s="7"/>
      <c r="J350" s="7"/>
      <c r="K350" s="7"/>
      <c r="L350" s="7"/>
      <c r="M350" s="7"/>
      <c r="N350" s="7"/>
      <c r="O350" s="7"/>
      <c r="P350" s="8"/>
      <c r="Q350" s="7"/>
      <c r="R350" s="7"/>
      <c r="S350" s="7"/>
      <c r="T350" s="7"/>
      <c r="U350" s="7"/>
      <c r="V350" s="7"/>
      <c r="W350" s="7"/>
      <c r="X350" s="8"/>
      <c r="Y350" s="7"/>
      <c r="Z350" s="7"/>
      <c r="AA350" s="7"/>
      <c r="AB350" s="7"/>
      <c r="AC350" s="7"/>
      <c r="AD350" s="7"/>
      <c r="AE350" s="7"/>
      <c r="AF350" s="8"/>
      <c r="AG350" s="7"/>
      <c r="AH350" s="7"/>
      <c r="AI350" s="7"/>
      <c r="AJ350" s="7"/>
      <c r="AK350" s="7"/>
      <c r="AL350" s="7"/>
      <c r="AM350" s="7"/>
      <c r="AN350" s="8"/>
      <c r="AO350" s="7"/>
      <c r="AP350" s="7"/>
      <c r="AQ350" s="7"/>
      <c r="AR350" s="7"/>
      <c r="AS350" s="7"/>
      <c r="AT350" s="7"/>
      <c r="AU350" s="8"/>
      <c r="AV350" s="9"/>
      <c r="AW350" s="10"/>
      <c r="AX350" s="20"/>
      <c r="AY350" s="20"/>
      <c r="AZ350" s="31">
        <f>SUM((D350+H350+P350+X350+AF350+AN350+AU350)*C350)</f>
        <v>0</v>
      </c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60"/>
    </row>
    <row r="351" spans="1:67" x14ac:dyDescent="0.25">
      <c r="A351" s="54"/>
      <c r="B351" s="29" t="s">
        <v>8</v>
      </c>
      <c r="C351" s="30"/>
      <c r="D351" s="5"/>
      <c r="E351" s="7"/>
      <c r="F351" s="7"/>
      <c r="G351" s="7"/>
      <c r="H351" s="8"/>
      <c r="I351" s="7"/>
      <c r="J351" s="7"/>
      <c r="K351" s="7"/>
      <c r="L351" s="7"/>
      <c r="M351" s="7"/>
      <c r="N351" s="7"/>
      <c r="O351" s="7"/>
      <c r="P351" s="8"/>
      <c r="Q351" s="7"/>
      <c r="R351" s="7"/>
      <c r="S351" s="7"/>
      <c r="T351" s="7"/>
      <c r="U351" s="7"/>
      <c r="V351" s="7"/>
      <c r="W351" s="7"/>
      <c r="X351" s="8"/>
      <c r="Y351" s="7"/>
      <c r="Z351" s="7"/>
      <c r="AA351" s="7"/>
      <c r="AB351" s="7"/>
      <c r="AC351" s="7"/>
      <c r="AD351" s="7"/>
      <c r="AE351" s="7"/>
      <c r="AF351" s="8"/>
      <c r="AG351" s="7"/>
      <c r="AH351" s="7"/>
      <c r="AI351" s="7"/>
      <c r="AJ351" s="7"/>
      <c r="AK351" s="7"/>
      <c r="AL351" s="7"/>
      <c r="AM351" s="7"/>
      <c r="AN351" s="8"/>
      <c r="AO351" s="7"/>
      <c r="AP351" s="7"/>
      <c r="AQ351" s="7"/>
      <c r="AR351" s="7"/>
      <c r="AS351" s="7"/>
      <c r="AT351" s="7"/>
      <c r="AU351" s="8"/>
      <c r="AV351" s="9"/>
      <c r="AW351" s="10"/>
      <c r="AX351" s="20"/>
      <c r="AY351" s="20"/>
      <c r="AZ351" s="31">
        <f>SUM((D351+H351+P351+X351+AF351+AN351+AU351)*C351)</f>
        <v>0</v>
      </c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60"/>
    </row>
    <row r="352" spans="1:67" x14ac:dyDescent="0.25">
      <c r="A352" s="54"/>
      <c r="B352" s="29" t="s">
        <v>20</v>
      </c>
      <c r="C352" s="30"/>
      <c r="D352" s="5"/>
      <c r="E352" s="7"/>
      <c r="F352" s="7"/>
      <c r="G352" s="7"/>
      <c r="H352" s="8"/>
      <c r="I352" s="7"/>
      <c r="J352" s="7"/>
      <c r="K352" s="7"/>
      <c r="L352" s="7"/>
      <c r="M352" s="7"/>
      <c r="N352" s="7"/>
      <c r="O352" s="7"/>
      <c r="P352" s="8"/>
      <c r="Q352" s="7"/>
      <c r="R352" s="7"/>
      <c r="S352" s="7"/>
      <c r="T352" s="7"/>
      <c r="U352" s="7"/>
      <c r="V352" s="7"/>
      <c r="W352" s="7"/>
      <c r="X352" s="8"/>
      <c r="Y352" s="7"/>
      <c r="Z352" s="7"/>
      <c r="AA352" s="7"/>
      <c r="AB352" s="7"/>
      <c r="AC352" s="7"/>
      <c r="AD352" s="7"/>
      <c r="AE352" s="7"/>
      <c r="AF352" s="8"/>
      <c r="AG352" s="7"/>
      <c r="AH352" s="7"/>
      <c r="AI352" s="7"/>
      <c r="AJ352" s="7"/>
      <c r="AK352" s="7"/>
      <c r="AL352" s="7"/>
      <c r="AM352" s="7"/>
      <c r="AN352" s="8"/>
      <c r="AO352" s="7"/>
      <c r="AP352" s="7"/>
      <c r="AQ352" s="7"/>
      <c r="AR352" s="7"/>
      <c r="AS352" s="7"/>
      <c r="AT352" s="7"/>
      <c r="AU352" s="8"/>
      <c r="AV352" s="9"/>
      <c r="AW352" s="10"/>
      <c r="AX352" s="20"/>
      <c r="AY352" s="20"/>
      <c r="AZ352" s="31">
        <f>SUM((D352+H352+P352+X352+AF352+AN352+AU352)*C352)</f>
        <v>0</v>
      </c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60"/>
    </row>
    <row r="353" spans="1:67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23" t="s">
        <v>22</v>
      </c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60"/>
    </row>
    <row r="354" spans="1:67" ht="16.5" customHeight="1" x14ac:dyDescent="0.25">
      <c r="A354" s="54"/>
      <c r="B354" s="54"/>
      <c r="C354" s="54"/>
      <c r="D354" s="100" t="s">
        <v>144</v>
      </c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54"/>
      <c r="AW354" s="54"/>
      <c r="AX354" s="54"/>
      <c r="AY354" s="54"/>
      <c r="AZ354" s="22">
        <f>SUM((AZ346+AZ347+AZ348+AZ349+AZ350+AZ351+AZ352))</f>
        <v>0</v>
      </c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60"/>
    </row>
    <row r="355" spans="1:67" x14ac:dyDescent="0.25">
      <c r="A355" s="54"/>
      <c r="B355" s="54"/>
      <c r="C355" s="54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60"/>
    </row>
    <row r="356" spans="1:67" x14ac:dyDescent="0.25">
      <c r="A356" s="54"/>
      <c r="B356" s="54"/>
      <c r="C356" s="54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60"/>
    </row>
    <row r="357" spans="1:67" x14ac:dyDescent="0.25">
      <c r="A357" s="45"/>
      <c r="B357" s="54"/>
      <c r="C357" s="54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60"/>
    </row>
    <row r="358" spans="1:67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60"/>
    </row>
    <row r="359" spans="1:67" ht="15" customHeight="1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60"/>
    </row>
    <row r="360" spans="1:67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</row>
    <row r="361" spans="1:67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</row>
    <row r="362" spans="1:67" ht="36" customHeight="1" thickBot="1" x14ac:dyDescent="0.3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54"/>
    </row>
    <row r="363" spans="1:67" ht="27.75" thickTop="1" thickBot="1" x14ac:dyDescent="0.3">
      <c r="A363" s="3" t="s">
        <v>151</v>
      </c>
      <c r="B363" s="1"/>
      <c r="C363" s="1"/>
      <c r="D363" s="1">
        <v>65</v>
      </c>
      <c r="E363" s="1" t="s">
        <v>9</v>
      </c>
      <c r="F363" s="1" t="s">
        <v>10</v>
      </c>
      <c r="G363" s="1" t="s">
        <v>11</v>
      </c>
      <c r="H363" s="1">
        <v>70</v>
      </c>
      <c r="I363" s="1" t="s">
        <v>12</v>
      </c>
      <c r="J363" s="1" t="s">
        <v>13</v>
      </c>
      <c r="K363" s="1" t="s">
        <v>14</v>
      </c>
      <c r="L363" s="1" t="s">
        <v>15</v>
      </c>
      <c r="M363" s="1" t="s">
        <v>9</v>
      </c>
      <c r="N363" s="1" t="s">
        <v>10</v>
      </c>
      <c r="O363" s="1" t="s">
        <v>11</v>
      </c>
      <c r="P363" s="1">
        <v>75</v>
      </c>
      <c r="Q363" s="1" t="s">
        <v>12</v>
      </c>
      <c r="R363" s="1" t="s">
        <v>13</v>
      </c>
      <c r="S363" s="1" t="s">
        <v>14</v>
      </c>
      <c r="T363" s="1" t="s">
        <v>15</v>
      </c>
      <c r="U363" s="1" t="s">
        <v>9</v>
      </c>
      <c r="V363" s="1" t="s">
        <v>10</v>
      </c>
      <c r="W363" s="1" t="s">
        <v>11</v>
      </c>
      <c r="X363" s="1">
        <v>80</v>
      </c>
      <c r="Y363" s="1" t="s">
        <v>12</v>
      </c>
      <c r="Z363" s="1" t="s">
        <v>13</v>
      </c>
      <c r="AA363" s="1" t="s">
        <v>14</v>
      </c>
      <c r="AB363" s="1" t="s">
        <v>15</v>
      </c>
      <c r="AC363" s="1" t="s">
        <v>9</v>
      </c>
      <c r="AD363" s="1" t="s">
        <v>10</v>
      </c>
      <c r="AE363" s="1" t="s">
        <v>11</v>
      </c>
      <c r="AF363" s="1">
        <v>85</v>
      </c>
      <c r="AG363" s="1" t="s">
        <v>12</v>
      </c>
      <c r="AH363" s="1" t="s">
        <v>13</v>
      </c>
      <c r="AI363" s="1" t="s">
        <v>14</v>
      </c>
      <c r="AJ363" s="1" t="s">
        <v>15</v>
      </c>
      <c r="AK363" s="1" t="s">
        <v>9</v>
      </c>
      <c r="AL363" s="1" t="s">
        <v>10</v>
      </c>
      <c r="AM363" s="1" t="s">
        <v>11</v>
      </c>
      <c r="AN363" s="1">
        <v>90</v>
      </c>
      <c r="AO363" s="1" t="s">
        <v>13</v>
      </c>
      <c r="AP363" s="1" t="s">
        <v>14</v>
      </c>
      <c r="AQ363" s="1" t="s">
        <v>15</v>
      </c>
      <c r="AR363" s="1" t="s">
        <v>9</v>
      </c>
      <c r="AS363" s="1" t="s">
        <v>10</v>
      </c>
      <c r="AT363" s="1" t="s">
        <v>11</v>
      </c>
      <c r="AU363" s="1">
        <v>95</v>
      </c>
      <c r="AV363" s="1" t="s">
        <v>14</v>
      </c>
      <c r="AW363" s="1" t="s">
        <v>15</v>
      </c>
      <c r="AX363" s="1" t="s">
        <v>9</v>
      </c>
      <c r="AY363" s="1" t="s">
        <v>10</v>
      </c>
      <c r="AZ363" s="1" t="s">
        <v>21</v>
      </c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54"/>
    </row>
    <row r="364" spans="1:67" ht="15.75" thickTop="1" x14ac:dyDescent="0.25">
      <c r="A364" s="60"/>
      <c r="B364" s="24"/>
      <c r="C364" s="18" t="s">
        <v>19</v>
      </c>
      <c r="D364" s="4" t="s">
        <v>0</v>
      </c>
      <c r="E364" s="6"/>
      <c r="F364" s="6"/>
      <c r="G364" s="6"/>
      <c r="H364" s="4" t="s">
        <v>0</v>
      </c>
      <c r="I364" s="6"/>
      <c r="J364" s="6"/>
      <c r="K364" s="6"/>
      <c r="L364" s="6"/>
      <c r="M364" s="6"/>
      <c r="N364" s="6"/>
      <c r="O364" s="6"/>
      <c r="P364" s="4" t="s">
        <v>1</v>
      </c>
      <c r="Q364" s="6"/>
      <c r="R364" s="6"/>
      <c r="S364" s="6"/>
      <c r="T364" s="6"/>
      <c r="U364" s="6"/>
      <c r="V364" s="6"/>
      <c r="W364" s="6"/>
      <c r="X364" s="4" t="s">
        <v>2</v>
      </c>
      <c r="Y364" s="6"/>
      <c r="Z364" s="6"/>
      <c r="AA364" s="6"/>
      <c r="AB364" s="6"/>
      <c r="AC364" s="6"/>
      <c r="AD364" s="6"/>
      <c r="AE364" s="6"/>
      <c r="AF364" s="4" t="s">
        <v>3</v>
      </c>
      <c r="AG364" s="6"/>
      <c r="AH364" s="6"/>
      <c r="AI364" s="6"/>
      <c r="AJ364" s="6"/>
      <c r="AK364" s="6"/>
      <c r="AL364" s="6"/>
      <c r="AM364" s="6"/>
      <c r="AN364" s="4" t="s">
        <v>16</v>
      </c>
      <c r="AO364" s="6"/>
      <c r="AP364" s="6"/>
      <c r="AQ364" s="6"/>
      <c r="AR364" s="6"/>
      <c r="AS364" s="6"/>
      <c r="AT364" s="6"/>
      <c r="AU364" s="4" t="s">
        <v>17</v>
      </c>
      <c r="AV364" s="6"/>
      <c r="AW364" s="10"/>
      <c r="AX364" s="20"/>
      <c r="AY364" s="20"/>
      <c r="AZ364" s="31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54"/>
    </row>
    <row r="365" spans="1:67" ht="15" customHeight="1" x14ac:dyDescent="0.25">
      <c r="A365" s="60"/>
      <c r="B365" s="15" t="s">
        <v>4</v>
      </c>
      <c r="C365" s="18">
        <v>975</v>
      </c>
      <c r="D365" s="5"/>
      <c r="E365" s="7"/>
      <c r="F365" s="7"/>
      <c r="G365" s="7"/>
      <c r="H365" s="8"/>
      <c r="I365" s="61"/>
      <c r="J365" s="61"/>
      <c r="K365" s="61"/>
      <c r="L365" s="62"/>
      <c r="M365" s="62"/>
      <c r="N365" s="62"/>
      <c r="O365" s="7"/>
      <c r="P365" s="8"/>
      <c r="Q365" s="61"/>
      <c r="R365" s="61"/>
      <c r="S365" s="62"/>
      <c r="T365" s="62"/>
      <c r="U365" s="62"/>
      <c r="V365" s="62"/>
      <c r="W365" s="7"/>
      <c r="X365" s="8"/>
      <c r="Y365" s="61"/>
      <c r="Z365" s="61"/>
      <c r="AA365" s="61"/>
      <c r="AB365" s="62"/>
      <c r="AC365" s="62"/>
      <c r="AD365" s="62"/>
      <c r="AE365" s="7"/>
      <c r="AF365" s="8"/>
      <c r="AG365" s="61"/>
      <c r="AH365" s="61"/>
      <c r="AI365" s="25"/>
      <c r="AJ365" s="61"/>
      <c r="AK365" s="61"/>
      <c r="AL365" s="61"/>
      <c r="AM365" s="7"/>
      <c r="AN365" s="8"/>
      <c r="AO365" s="7"/>
      <c r="AP365" s="7"/>
      <c r="AQ365" s="7"/>
      <c r="AR365" s="7"/>
      <c r="AS365" s="7"/>
      <c r="AT365" s="7"/>
      <c r="AU365" s="8"/>
      <c r="AV365" s="9"/>
      <c r="AW365" s="10"/>
      <c r="AX365" s="20"/>
      <c r="AY365" s="20"/>
      <c r="AZ365" s="22">
        <f>SUM((I365+J365+K365+L365+M365+N365+Q365+R365+S365+T365+U365+V365+Y365+Z365+AA365+AB365+AC365+AD365+AG365+AH365+AI365+AJ365+AK365+AL365)*C365)</f>
        <v>0</v>
      </c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54"/>
    </row>
    <row r="366" spans="1:67" x14ac:dyDescent="0.25">
      <c r="A366" s="60"/>
      <c r="B366" s="63" t="s">
        <v>18</v>
      </c>
      <c r="C366" s="19">
        <v>1095</v>
      </c>
      <c r="D366" s="5"/>
      <c r="E366" s="61"/>
      <c r="F366" s="61"/>
      <c r="G366" s="61"/>
      <c r="H366" s="8"/>
      <c r="I366" s="7"/>
      <c r="J366" s="7"/>
      <c r="K366" s="7"/>
      <c r="L366" s="7"/>
      <c r="M366" s="7"/>
      <c r="N366" s="7"/>
      <c r="O366" s="62"/>
      <c r="P366" s="8"/>
      <c r="Q366" s="7"/>
      <c r="R366" s="7"/>
      <c r="S366" s="7"/>
      <c r="T366" s="7"/>
      <c r="U366" s="7"/>
      <c r="V366" s="7"/>
      <c r="W366" s="62"/>
      <c r="X366" s="8"/>
      <c r="Y366" s="7"/>
      <c r="Z366" s="7"/>
      <c r="AA366" s="7"/>
      <c r="AB366" s="7"/>
      <c r="AC366" s="7"/>
      <c r="AD366" s="7"/>
      <c r="AE366" s="62"/>
      <c r="AF366" s="8"/>
      <c r="AG366" s="7"/>
      <c r="AH366" s="7"/>
      <c r="AI366" s="7"/>
      <c r="AJ366" s="7"/>
      <c r="AK366" s="33"/>
      <c r="AL366" s="33"/>
      <c r="AM366" s="62"/>
      <c r="AN366" s="8"/>
      <c r="AO366" s="61"/>
      <c r="AP366" s="62"/>
      <c r="AQ366" s="62"/>
      <c r="AR366" s="62"/>
      <c r="AS366" s="62"/>
      <c r="AT366" s="62"/>
      <c r="AU366" s="8"/>
      <c r="AV366" s="64"/>
      <c r="AW366" s="65"/>
      <c r="AX366" s="74"/>
      <c r="AY366" s="66"/>
      <c r="AZ366" s="22">
        <f>SUM((E366+F366+G366+O366+W366+AE366+AM366+AO366+AP366+AQ366+AR366+AS366+AT366+AV366+AW366+AY366+AX366)*C366)</f>
        <v>0</v>
      </c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54"/>
    </row>
    <row r="367" spans="1:67" s="69" customFormat="1" x14ac:dyDescent="0.25">
      <c r="B367" s="72" t="s">
        <v>5</v>
      </c>
      <c r="C367" s="19">
        <v>516</v>
      </c>
      <c r="D367" s="5"/>
      <c r="E367" s="61"/>
      <c r="F367" s="61"/>
      <c r="G367" s="61"/>
      <c r="H367" s="11"/>
      <c r="I367" s="7"/>
      <c r="J367" s="7"/>
      <c r="K367" s="7"/>
      <c r="L367" s="7"/>
      <c r="M367" s="7"/>
      <c r="N367" s="7"/>
      <c r="O367" s="61"/>
      <c r="P367" s="11"/>
      <c r="Q367" s="7"/>
      <c r="R367" s="7"/>
      <c r="S367" s="7"/>
      <c r="T367" s="7"/>
      <c r="U367" s="7"/>
      <c r="V367" s="7"/>
      <c r="W367" s="61"/>
      <c r="X367" s="8"/>
      <c r="Y367" s="7"/>
      <c r="Z367" s="7"/>
      <c r="AA367" s="7"/>
      <c r="AB367" s="7"/>
      <c r="AC367" s="7"/>
      <c r="AD367" s="7"/>
      <c r="AE367" s="61"/>
      <c r="AF367" s="11"/>
      <c r="AG367" s="7"/>
      <c r="AH367" s="7"/>
      <c r="AI367" s="7"/>
      <c r="AJ367" s="7"/>
      <c r="AK367" s="7"/>
      <c r="AL367" s="7"/>
      <c r="AM367" s="61"/>
      <c r="AN367" s="11"/>
      <c r="AO367" s="61"/>
      <c r="AP367" s="61"/>
      <c r="AQ367" s="61"/>
      <c r="AR367" s="61"/>
      <c r="AS367" s="61"/>
      <c r="AT367" s="61"/>
      <c r="AU367" s="8"/>
      <c r="AV367" s="70"/>
      <c r="AW367" s="71"/>
      <c r="AX367" s="66"/>
      <c r="AY367" s="66"/>
      <c r="AZ367" s="22">
        <f t="shared" ref="AZ367:AZ368" si="0">SUM((E367+F367+G367+O367+W367+AE367+AM367+AO367+AP367+AQ367+AR367+AS367+AT367+AV367+AW367+AY367+AX367)*C367)</f>
        <v>0</v>
      </c>
    </row>
    <row r="368" spans="1:67" ht="17.25" customHeight="1" x14ac:dyDescent="0.25">
      <c r="A368" s="60"/>
      <c r="B368" s="73" t="s">
        <v>6</v>
      </c>
      <c r="C368" s="19">
        <v>495</v>
      </c>
      <c r="D368" s="5"/>
      <c r="E368" s="7"/>
      <c r="F368" s="7"/>
      <c r="G368" s="7"/>
      <c r="H368" s="11"/>
      <c r="I368" s="7"/>
      <c r="J368" s="7"/>
      <c r="K368" s="7"/>
      <c r="L368" s="7"/>
      <c r="M368" s="7"/>
      <c r="N368" s="7"/>
      <c r="O368" s="7"/>
      <c r="P368" s="11"/>
      <c r="Q368" s="7"/>
      <c r="R368" s="7"/>
      <c r="S368" s="7"/>
      <c r="T368" s="7"/>
      <c r="U368" s="7"/>
      <c r="V368" s="7"/>
      <c r="W368" s="7"/>
      <c r="X368" s="11"/>
      <c r="Y368" s="7"/>
      <c r="Z368" s="7"/>
      <c r="AA368" s="7"/>
      <c r="AB368" s="7"/>
      <c r="AC368" s="7"/>
      <c r="AD368" s="7"/>
      <c r="AE368" s="7"/>
      <c r="AF368" s="11"/>
      <c r="AG368" s="7"/>
      <c r="AH368" s="7"/>
      <c r="AI368" s="7"/>
      <c r="AJ368" s="7"/>
      <c r="AK368" s="7"/>
      <c r="AL368" s="7"/>
      <c r="AM368" s="7"/>
      <c r="AN368" s="8"/>
      <c r="AO368" s="7"/>
      <c r="AP368" s="7"/>
      <c r="AQ368" s="7"/>
      <c r="AR368" s="7"/>
      <c r="AS368" s="7"/>
      <c r="AT368" s="7"/>
      <c r="AU368" s="8"/>
      <c r="AV368" s="9"/>
      <c r="AW368" s="10"/>
      <c r="AX368" s="20"/>
      <c r="AY368" s="20"/>
      <c r="AZ368" s="22">
        <f t="shared" si="0"/>
        <v>0</v>
      </c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54"/>
    </row>
    <row r="369" spans="1:67" ht="7.5" hidden="1" customHeight="1" thickBot="1" x14ac:dyDescent="0.3">
      <c r="A369" s="60"/>
      <c r="B369" s="17" t="s">
        <v>6</v>
      </c>
      <c r="C369" s="19">
        <v>395</v>
      </c>
      <c r="D369" s="5"/>
      <c r="E369" s="7"/>
      <c r="F369" s="7"/>
      <c r="G369" s="7"/>
      <c r="H369" s="11"/>
      <c r="I369" s="7"/>
      <c r="J369" s="7"/>
      <c r="K369" s="7"/>
      <c r="L369" s="7"/>
      <c r="M369" s="7"/>
      <c r="N369" s="7"/>
      <c r="O369" s="7"/>
      <c r="P369" s="11"/>
      <c r="Q369" s="7"/>
      <c r="R369" s="7"/>
      <c r="S369" s="7"/>
      <c r="T369" s="7"/>
      <c r="U369" s="7"/>
      <c r="V369" s="7"/>
      <c r="W369" s="7"/>
      <c r="X369" s="11"/>
      <c r="Y369" s="7"/>
      <c r="Z369" s="7"/>
      <c r="AA369" s="7"/>
      <c r="AB369" s="7"/>
      <c r="AC369" s="7"/>
      <c r="AD369" s="7"/>
      <c r="AE369" s="7"/>
      <c r="AF369" s="11"/>
      <c r="AG369" s="7"/>
      <c r="AH369" s="7"/>
      <c r="AI369" s="7"/>
      <c r="AJ369" s="7"/>
      <c r="AK369" s="7"/>
      <c r="AL369" s="7"/>
      <c r="AM369" s="7"/>
      <c r="AN369" s="8"/>
      <c r="AO369" s="7"/>
      <c r="AP369" s="7"/>
      <c r="AQ369" s="7"/>
      <c r="AR369" s="7"/>
      <c r="AS369" s="7"/>
      <c r="AT369" s="7"/>
      <c r="AU369" s="8"/>
      <c r="AV369" s="9"/>
      <c r="AW369" s="10"/>
      <c r="AX369" s="20"/>
      <c r="AY369" s="20"/>
      <c r="AZ369" s="22">
        <f>SUM((D369+H369+P369+X369+AF369+AN369+AU369)*C369)</f>
        <v>0</v>
      </c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54"/>
    </row>
    <row r="370" spans="1:67" ht="2.25" hidden="1" customHeight="1" x14ac:dyDescent="0.25">
      <c r="A370" s="60"/>
      <c r="B370" s="29" t="s">
        <v>7</v>
      </c>
      <c r="C370" s="30"/>
      <c r="D370" s="5"/>
      <c r="E370" s="7"/>
      <c r="F370" s="7"/>
      <c r="G370" s="7"/>
      <c r="H370" s="8"/>
      <c r="I370" s="7"/>
      <c r="J370" s="7"/>
      <c r="K370" s="7"/>
      <c r="L370" s="7"/>
      <c r="M370" s="7"/>
      <c r="N370" s="7"/>
      <c r="O370" s="7"/>
      <c r="P370" s="8"/>
      <c r="Q370" s="7"/>
      <c r="R370" s="7"/>
      <c r="S370" s="7"/>
      <c r="T370" s="7"/>
      <c r="U370" s="7"/>
      <c r="V370" s="7"/>
      <c r="W370" s="7"/>
      <c r="X370" s="8"/>
      <c r="Y370" s="7"/>
      <c r="Z370" s="7"/>
      <c r="AA370" s="7"/>
      <c r="AB370" s="7"/>
      <c r="AC370" s="7"/>
      <c r="AD370" s="7"/>
      <c r="AE370" s="7"/>
      <c r="AF370" s="8"/>
      <c r="AG370" s="7"/>
      <c r="AH370" s="7"/>
      <c r="AI370" s="7"/>
      <c r="AJ370" s="7"/>
      <c r="AK370" s="7"/>
      <c r="AL370" s="7"/>
      <c r="AM370" s="7"/>
      <c r="AN370" s="8"/>
      <c r="AO370" s="7"/>
      <c r="AP370" s="7"/>
      <c r="AQ370" s="7"/>
      <c r="AR370" s="7"/>
      <c r="AS370" s="7"/>
      <c r="AT370" s="7"/>
      <c r="AU370" s="8"/>
      <c r="AV370" s="9"/>
      <c r="AW370" s="10"/>
      <c r="AX370" s="20"/>
      <c r="AY370" s="20"/>
      <c r="AZ370" s="31">
        <f>SUM((D370+H370+P370+X370+AF370+AN370+AU370)*C370)</f>
        <v>0</v>
      </c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54"/>
    </row>
    <row r="371" spans="1:67" hidden="1" x14ac:dyDescent="0.25">
      <c r="A371" s="60"/>
      <c r="B371" s="29" t="s">
        <v>8</v>
      </c>
      <c r="C371" s="30"/>
      <c r="D371" s="5"/>
      <c r="E371" s="7"/>
      <c r="F371" s="7"/>
      <c r="G371" s="7"/>
      <c r="H371" s="8"/>
      <c r="I371" s="7"/>
      <c r="J371" s="7"/>
      <c r="K371" s="7"/>
      <c r="L371" s="7"/>
      <c r="M371" s="7"/>
      <c r="N371" s="7"/>
      <c r="O371" s="7"/>
      <c r="P371" s="8"/>
      <c r="Q371" s="7"/>
      <c r="R371" s="7"/>
      <c r="S371" s="7"/>
      <c r="T371" s="7"/>
      <c r="U371" s="7"/>
      <c r="V371" s="7"/>
      <c r="W371" s="7"/>
      <c r="X371" s="8"/>
      <c r="Y371" s="7"/>
      <c r="Z371" s="7"/>
      <c r="AA371" s="7"/>
      <c r="AB371" s="7"/>
      <c r="AC371" s="7"/>
      <c r="AD371" s="7"/>
      <c r="AE371" s="7"/>
      <c r="AF371" s="8"/>
      <c r="AG371" s="7"/>
      <c r="AH371" s="7"/>
      <c r="AI371" s="7"/>
      <c r="AJ371" s="7"/>
      <c r="AK371" s="7"/>
      <c r="AL371" s="7"/>
      <c r="AM371" s="7"/>
      <c r="AN371" s="8"/>
      <c r="AO371" s="7"/>
      <c r="AP371" s="7"/>
      <c r="AQ371" s="7"/>
      <c r="AR371" s="7"/>
      <c r="AS371" s="7"/>
      <c r="AT371" s="7"/>
      <c r="AU371" s="8"/>
      <c r="AV371" s="9"/>
      <c r="AW371" s="10"/>
      <c r="AX371" s="20"/>
      <c r="AY371" s="20"/>
      <c r="AZ371" s="31">
        <f>SUM((D371+H371+P371+X371+AF371+AN371+AU371)*C371)</f>
        <v>0</v>
      </c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</row>
    <row r="372" spans="1:67" ht="2.25" hidden="1" customHeight="1" thickBot="1" x14ac:dyDescent="0.3">
      <c r="A372" s="60"/>
      <c r="B372" s="29" t="s">
        <v>20</v>
      </c>
      <c r="C372" s="30"/>
      <c r="D372" s="5"/>
      <c r="E372" s="7"/>
      <c r="F372" s="7"/>
      <c r="G372" s="7"/>
      <c r="H372" s="8"/>
      <c r="I372" s="7"/>
      <c r="J372" s="7"/>
      <c r="K372" s="7"/>
      <c r="L372" s="7"/>
      <c r="M372" s="7"/>
      <c r="N372" s="7"/>
      <c r="O372" s="7"/>
      <c r="P372" s="8"/>
      <c r="Q372" s="7"/>
      <c r="R372" s="7"/>
      <c r="S372" s="7"/>
      <c r="T372" s="7"/>
      <c r="U372" s="7"/>
      <c r="V372" s="7"/>
      <c r="W372" s="7"/>
      <c r="X372" s="8"/>
      <c r="Y372" s="7"/>
      <c r="Z372" s="7"/>
      <c r="AA372" s="7"/>
      <c r="AB372" s="7"/>
      <c r="AC372" s="7"/>
      <c r="AD372" s="7"/>
      <c r="AE372" s="7"/>
      <c r="AF372" s="8"/>
      <c r="AG372" s="7"/>
      <c r="AH372" s="7"/>
      <c r="AI372" s="7"/>
      <c r="AJ372" s="7"/>
      <c r="AK372" s="7"/>
      <c r="AL372" s="7"/>
      <c r="AM372" s="7"/>
      <c r="AN372" s="8"/>
      <c r="AO372" s="7"/>
      <c r="AP372" s="7"/>
      <c r="AQ372" s="7"/>
      <c r="AR372" s="7"/>
      <c r="AS372" s="7"/>
      <c r="AT372" s="7"/>
      <c r="AU372" s="8"/>
      <c r="AV372" s="9"/>
      <c r="AW372" s="10"/>
      <c r="AX372" s="20"/>
      <c r="AY372" s="20"/>
      <c r="AZ372" s="31">
        <f>SUM((D372+H372+P372+X372+AF372+AN372+AU372)*C372)</f>
        <v>0</v>
      </c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</row>
    <row r="373" spans="1:67" hidden="1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23" t="s">
        <v>22</v>
      </c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</row>
    <row r="374" spans="1:67" x14ac:dyDescent="0.25">
      <c r="A374" s="60"/>
      <c r="B374" s="60"/>
      <c r="C374" s="60"/>
      <c r="D374" s="100" t="s">
        <v>128</v>
      </c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60"/>
      <c r="AW374" s="60"/>
      <c r="AX374" s="60"/>
      <c r="AY374" s="60"/>
      <c r="AZ374" s="22">
        <f>SUM((AZ365+AZ366+AZ368+AZ369+AZ370+AZ371+AZ372))</f>
        <v>0</v>
      </c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</row>
    <row r="375" spans="1:67" x14ac:dyDescent="0.25">
      <c r="A375" s="60"/>
      <c r="B375" s="60"/>
      <c r="C375" s="6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54"/>
      <c r="BG375" s="54"/>
      <c r="BH375" s="54"/>
      <c r="BI375" s="54"/>
      <c r="BJ375" s="54"/>
      <c r="BK375" s="54"/>
      <c r="BL375" s="54"/>
      <c r="BM375" s="54"/>
      <c r="BN375" s="54"/>
    </row>
    <row r="376" spans="1:67" x14ac:dyDescent="0.25">
      <c r="A376" s="60"/>
      <c r="B376" s="60"/>
      <c r="C376" s="6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54"/>
      <c r="BG376" s="54"/>
      <c r="BH376" s="54"/>
      <c r="BI376" s="54"/>
      <c r="BJ376" s="54"/>
      <c r="BK376" s="54"/>
      <c r="BL376" s="54"/>
      <c r="BM376" s="54"/>
      <c r="BN376" s="54"/>
    </row>
    <row r="377" spans="1:67" x14ac:dyDescent="0.25">
      <c r="A377" s="45"/>
      <c r="B377" s="60"/>
      <c r="C377" s="6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54"/>
      <c r="BG377" s="54"/>
      <c r="BH377" s="54"/>
      <c r="BI377" s="54"/>
      <c r="BJ377" s="54"/>
      <c r="BK377" s="54"/>
      <c r="BL377" s="54"/>
      <c r="BM377" s="54"/>
      <c r="BN377" s="54"/>
    </row>
    <row r="378" spans="1:67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54"/>
      <c r="BG378" s="54"/>
      <c r="BH378" s="54"/>
      <c r="BI378" s="54"/>
      <c r="BJ378" s="54"/>
      <c r="BK378" s="54"/>
      <c r="BL378" s="54"/>
      <c r="BM378" s="54"/>
      <c r="BN378" s="54"/>
    </row>
    <row r="379" spans="1:67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54"/>
      <c r="BG379" s="54"/>
      <c r="BH379" s="54"/>
      <c r="BI379" s="54"/>
      <c r="BJ379" s="54"/>
      <c r="BK379" s="54"/>
      <c r="BL379" s="54"/>
      <c r="BM379" s="54"/>
      <c r="BN379" s="54"/>
    </row>
    <row r="380" spans="1:67" ht="15" customHeight="1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54"/>
      <c r="BG380" s="54"/>
      <c r="BH380" s="54"/>
      <c r="BI380" s="54"/>
      <c r="BJ380" s="54"/>
      <c r="BK380" s="54"/>
      <c r="BL380" s="54"/>
      <c r="BM380" s="54"/>
      <c r="BN380" s="54"/>
    </row>
    <row r="381" spans="1:67" ht="15" customHeight="1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54"/>
      <c r="BG381" s="54"/>
      <c r="BH381" s="54"/>
      <c r="BI381" s="54"/>
      <c r="BJ381" s="54"/>
      <c r="BK381" s="54"/>
      <c r="BL381" s="54"/>
      <c r="BM381" s="54"/>
      <c r="BN381" s="54"/>
    </row>
    <row r="382" spans="1:67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54"/>
      <c r="BG382" s="54"/>
      <c r="BH382" s="54"/>
      <c r="BI382" s="54"/>
      <c r="BJ382" s="54"/>
      <c r="BK382" s="54"/>
      <c r="BL382" s="54"/>
      <c r="BM382" s="54"/>
      <c r="BN382" s="54"/>
    </row>
    <row r="383" spans="1:67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54"/>
      <c r="BG383" s="54"/>
      <c r="BH383" s="54"/>
      <c r="BI383" s="54"/>
      <c r="BJ383" s="54"/>
      <c r="BK383" s="54"/>
      <c r="BL383" s="54"/>
      <c r="BM383" s="54"/>
      <c r="BN383" s="54"/>
    </row>
    <row r="384" spans="1:67" ht="51" customHeight="1" thickBot="1" x14ac:dyDescent="0.3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54"/>
      <c r="BG384" s="54"/>
      <c r="BH384" s="54"/>
      <c r="BI384" s="54"/>
      <c r="BJ384" s="54"/>
      <c r="BK384" s="54"/>
      <c r="BL384" s="54"/>
      <c r="BM384" s="54"/>
      <c r="BN384" s="54"/>
    </row>
    <row r="385" spans="1:64" ht="3.75" hidden="1" customHeight="1" thickBot="1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L385" s="54"/>
    </row>
    <row r="386" spans="1:64" ht="9" hidden="1" customHeight="1" thickBot="1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L386" s="54"/>
    </row>
    <row r="387" spans="1:64" ht="9" hidden="1" customHeight="1" thickBot="1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L387" s="54"/>
    </row>
    <row r="388" spans="1:64" ht="21" customHeight="1" thickTop="1" thickBot="1" x14ac:dyDescent="0.3">
      <c r="A388" s="3" t="s">
        <v>141</v>
      </c>
      <c r="B388" s="1"/>
      <c r="C388" s="1"/>
      <c r="D388" s="1">
        <v>65</v>
      </c>
      <c r="E388" s="1" t="s">
        <v>9</v>
      </c>
      <c r="F388" s="1" t="s">
        <v>10</v>
      </c>
      <c r="G388" s="1" t="s">
        <v>11</v>
      </c>
      <c r="H388" s="1">
        <v>70</v>
      </c>
      <c r="I388" s="1" t="s">
        <v>12</v>
      </c>
      <c r="J388" s="1" t="s">
        <v>13</v>
      </c>
      <c r="K388" s="1" t="s">
        <v>14</v>
      </c>
      <c r="L388" s="1" t="s">
        <v>15</v>
      </c>
      <c r="M388" s="1" t="s">
        <v>9</v>
      </c>
      <c r="N388" s="1" t="s">
        <v>10</v>
      </c>
      <c r="O388" s="1" t="s">
        <v>11</v>
      </c>
      <c r="P388" s="1">
        <v>75</v>
      </c>
      <c r="Q388" s="1" t="s">
        <v>12</v>
      </c>
      <c r="R388" s="1" t="s">
        <v>13</v>
      </c>
      <c r="S388" s="1" t="s">
        <v>14</v>
      </c>
      <c r="T388" s="1" t="s">
        <v>15</v>
      </c>
      <c r="U388" s="1" t="s">
        <v>9</v>
      </c>
      <c r="V388" s="1" t="s">
        <v>10</v>
      </c>
      <c r="W388" s="1" t="s">
        <v>11</v>
      </c>
      <c r="X388" s="1">
        <v>80</v>
      </c>
      <c r="Y388" s="1" t="s">
        <v>12</v>
      </c>
      <c r="Z388" s="1" t="s">
        <v>13</v>
      </c>
      <c r="AA388" s="1" t="s">
        <v>14</v>
      </c>
      <c r="AB388" s="1" t="s">
        <v>15</v>
      </c>
      <c r="AC388" s="1" t="s">
        <v>9</v>
      </c>
      <c r="AD388" s="1" t="s">
        <v>10</v>
      </c>
      <c r="AE388" s="1" t="s">
        <v>11</v>
      </c>
      <c r="AF388" s="1">
        <v>85</v>
      </c>
      <c r="AG388" s="1" t="s">
        <v>12</v>
      </c>
      <c r="AH388" s="1" t="s">
        <v>13</v>
      </c>
      <c r="AI388" s="1" t="s">
        <v>14</v>
      </c>
      <c r="AJ388" s="1" t="s">
        <v>15</v>
      </c>
      <c r="AK388" s="1" t="s">
        <v>9</v>
      </c>
      <c r="AL388" s="1" t="s">
        <v>10</v>
      </c>
      <c r="AM388" s="1" t="s">
        <v>11</v>
      </c>
      <c r="AN388" s="1">
        <v>90</v>
      </c>
      <c r="AO388" s="1" t="s">
        <v>13</v>
      </c>
      <c r="AP388" s="1" t="s">
        <v>14</v>
      </c>
      <c r="AQ388" s="1" t="s">
        <v>15</v>
      </c>
      <c r="AR388" s="1" t="s">
        <v>9</v>
      </c>
      <c r="AS388" s="1" t="s">
        <v>10</v>
      </c>
      <c r="AT388" s="1" t="s">
        <v>11</v>
      </c>
      <c r="AU388" s="1">
        <v>95</v>
      </c>
      <c r="AV388" s="1" t="s">
        <v>14</v>
      </c>
      <c r="AW388" s="1" t="s">
        <v>15</v>
      </c>
      <c r="AX388" s="1" t="s">
        <v>9</v>
      </c>
      <c r="AY388" s="1" t="s">
        <v>10</v>
      </c>
      <c r="AZ388" s="1" t="s">
        <v>21</v>
      </c>
      <c r="BA388" s="51"/>
      <c r="BB388" s="51"/>
      <c r="BC388" s="54"/>
      <c r="BD388" s="54"/>
      <c r="BE388" s="54"/>
      <c r="BL388" s="54"/>
    </row>
    <row r="389" spans="1:64" ht="15.75" customHeight="1" thickTop="1" x14ac:dyDescent="0.25">
      <c r="A389" s="45"/>
      <c r="B389" s="24"/>
      <c r="C389" s="18" t="s">
        <v>19</v>
      </c>
      <c r="D389" s="4" t="s">
        <v>0</v>
      </c>
      <c r="E389" s="6"/>
      <c r="F389" s="6"/>
      <c r="G389" s="6"/>
      <c r="H389" s="4" t="s">
        <v>0</v>
      </c>
      <c r="I389" s="6"/>
      <c r="J389" s="6"/>
      <c r="K389" s="6"/>
      <c r="L389" s="6"/>
      <c r="M389" s="6"/>
      <c r="N389" s="6"/>
      <c r="O389" s="6"/>
      <c r="P389" s="4" t="s">
        <v>1</v>
      </c>
      <c r="Q389" s="6"/>
      <c r="R389" s="6"/>
      <c r="S389" s="6"/>
      <c r="T389" s="6"/>
      <c r="U389" s="6"/>
      <c r="V389" s="6"/>
      <c r="W389" s="6"/>
      <c r="X389" s="4" t="s">
        <v>2</v>
      </c>
      <c r="Y389" s="6"/>
      <c r="Z389" s="6"/>
      <c r="AA389" s="6"/>
      <c r="AB389" s="6"/>
      <c r="AC389" s="6"/>
      <c r="AD389" s="6"/>
      <c r="AE389" s="6"/>
      <c r="AF389" s="4" t="s">
        <v>3</v>
      </c>
      <c r="AG389" s="6"/>
      <c r="AH389" s="6"/>
      <c r="AI389" s="6"/>
      <c r="AJ389" s="6"/>
      <c r="AK389" s="6"/>
      <c r="AL389" s="6"/>
      <c r="AM389" s="6"/>
      <c r="AN389" s="4" t="s">
        <v>16</v>
      </c>
      <c r="AO389" s="6"/>
      <c r="AP389" s="6"/>
      <c r="AQ389" s="6"/>
      <c r="AR389" s="6"/>
      <c r="AS389" s="6"/>
      <c r="AT389" s="6"/>
      <c r="AU389" s="4" t="s">
        <v>17</v>
      </c>
      <c r="AV389" s="6"/>
      <c r="AW389" s="10"/>
      <c r="AX389" s="20"/>
      <c r="AY389" s="20"/>
      <c r="AZ389" s="31"/>
      <c r="BA389" s="51"/>
      <c r="BB389" s="51"/>
      <c r="BC389" s="54"/>
      <c r="BD389" s="54"/>
      <c r="BE389" s="54"/>
      <c r="BL389" s="54"/>
    </row>
    <row r="390" spans="1:64" ht="14.25" customHeight="1" x14ac:dyDescent="0.25">
      <c r="A390" s="45"/>
      <c r="B390" s="15" t="s">
        <v>4</v>
      </c>
      <c r="C390" s="18">
        <v>887</v>
      </c>
      <c r="D390" s="5"/>
      <c r="E390" s="7"/>
      <c r="F390" s="7"/>
      <c r="G390" s="7"/>
      <c r="H390" s="8"/>
      <c r="I390" s="12"/>
      <c r="J390" s="12"/>
      <c r="K390" s="12"/>
      <c r="L390" s="12"/>
      <c r="M390" s="25"/>
      <c r="N390" s="25"/>
      <c r="O390" s="7"/>
      <c r="P390" s="8"/>
      <c r="Q390" s="25"/>
      <c r="R390" s="25"/>
      <c r="S390" s="25"/>
      <c r="T390" s="12"/>
      <c r="U390" s="25"/>
      <c r="V390" s="25"/>
      <c r="W390" s="7"/>
      <c r="X390" s="8"/>
      <c r="Y390" s="25"/>
      <c r="Z390" s="25"/>
      <c r="AA390" s="25"/>
      <c r="AB390" s="12"/>
      <c r="AC390" s="25"/>
      <c r="AD390" s="25"/>
      <c r="AE390" s="7"/>
      <c r="AF390" s="8"/>
      <c r="AG390" s="25"/>
      <c r="AH390" s="25"/>
      <c r="AI390" s="25"/>
      <c r="AJ390" s="25"/>
      <c r="AK390" s="25"/>
      <c r="AL390" s="25"/>
      <c r="AM390" s="7"/>
      <c r="AN390" s="8"/>
      <c r="AO390" s="7"/>
      <c r="AP390" s="7"/>
      <c r="AQ390" s="7"/>
      <c r="AR390" s="7"/>
      <c r="AS390" s="7"/>
      <c r="AT390" s="7"/>
      <c r="AU390" s="8"/>
      <c r="AV390" s="9"/>
      <c r="AW390" s="10"/>
      <c r="AX390" s="20"/>
      <c r="AY390" s="20"/>
      <c r="AZ390" s="22">
        <f>SUM((I390+J390+K390+L390+M390+N390+Q390+R390+S390+T390+U390+V390+Y390+Z390+AA390+AB390+AC390+AD390+AG390+AH390+AI390+AJ390+AK390+AL390)*C390)</f>
        <v>0</v>
      </c>
      <c r="BA390" s="51"/>
      <c r="BB390" s="51"/>
      <c r="BC390" s="54"/>
      <c r="BD390" s="54"/>
      <c r="BE390" s="54"/>
      <c r="BL390" s="54"/>
    </row>
    <row r="391" spans="1:64" x14ac:dyDescent="0.25">
      <c r="A391" s="45"/>
      <c r="B391" s="32" t="s">
        <v>18</v>
      </c>
      <c r="C391" s="30"/>
      <c r="D391" s="5"/>
      <c r="E391" s="25"/>
      <c r="F391" s="25"/>
      <c r="G391" s="25"/>
      <c r="H391" s="8"/>
      <c r="I391" s="7"/>
      <c r="J391" s="7"/>
      <c r="K391" s="7"/>
      <c r="L391" s="7"/>
      <c r="M391" s="7"/>
      <c r="N391" s="7"/>
      <c r="O391" s="25"/>
      <c r="P391" s="8"/>
      <c r="Q391" s="7"/>
      <c r="R391" s="7"/>
      <c r="S391" s="7"/>
      <c r="T391" s="7"/>
      <c r="U391" s="7"/>
      <c r="V391" s="7"/>
      <c r="W391" s="25"/>
      <c r="X391" s="8"/>
      <c r="Y391" s="7"/>
      <c r="Z391" s="7"/>
      <c r="AA391" s="7"/>
      <c r="AB391" s="7"/>
      <c r="AC391" s="7"/>
      <c r="AD391" s="7"/>
      <c r="AE391" s="25"/>
      <c r="AF391" s="8"/>
      <c r="AG391" s="7"/>
      <c r="AH391" s="7"/>
      <c r="AI391" s="7"/>
      <c r="AJ391" s="7"/>
      <c r="AK391" s="7"/>
      <c r="AL391" s="7"/>
      <c r="AM391" s="25"/>
      <c r="AN391" s="8"/>
      <c r="AO391" s="25"/>
      <c r="AP391" s="25"/>
      <c r="AQ391" s="25"/>
      <c r="AR391" s="25"/>
      <c r="AS391" s="25"/>
      <c r="AT391" s="25"/>
      <c r="AU391" s="8"/>
      <c r="AV391" s="26"/>
      <c r="AW391" s="27"/>
      <c r="AX391" s="28"/>
      <c r="AY391" s="28"/>
      <c r="AZ391" s="31">
        <f>SUM((E391+F391+G391+O391+W391+AE391+AM391+AO391+AP391+AQ391+AR391+AS391+AT391+AV391+AW391+AY391)*C391)</f>
        <v>0</v>
      </c>
      <c r="BA391" s="51"/>
      <c r="BB391" s="51"/>
      <c r="BC391" s="54"/>
      <c r="BD391" s="54"/>
      <c r="BE391" s="54"/>
      <c r="BL391" s="54"/>
    </row>
    <row r="392" spans="1:64" x14ac:dyDescent="0.25">
      <c r="A392" s="45"/>
      <c r="B392" s="17" t="s">
        <v>5</v>
      </c>
      <c r="C392" s="19">
        <v>487</v>
      </c>
      <c r="D392" s="5"/>
      <c r="E392" s="7"/>
      <c r="F392" s="7"/>
      <c r="G392" s="7"/>
      <c r="H392" s="8"/>
      <c r="I392" s="7"/>
      <c r="J392" s="7"/>
      <c r="K392" s="7"/>
      <c r="L392" s="7"/>
      <c r="M392" s="7"/>
      <c r="N392" s="7"/>
      <c r="O392" s="7"/>
      <c r="P392" s="8"/>
      <c r="Q392" s="7"/>
      <c r="R392" s="7"/>
      <c r="S392" s="7"/>
      <c r="T392" s="7"/>
      <c r="U392" s="7"/>
      <c r="V392" s="7"/>
      <c r="W392" s="7"/>
      <c r="X392" s="8"/>
      <c r="Y392" s="7"/>
      <c r="Z392" s="7"/>
      <c r="AA392" s="7"/>
      <c r="AB392" s="7"/>
      <c r="AC392" s="7"/>
      <c r="AD392" s="7"/>
      <c r="AE392" s="7"/>
      <c r="AF392" s="8"/>
      <c r="AG392" s="7"/>
      <c r="AH392" s="7"/>
      <c r="AI392" s="7"/>
      <c r="AJ392" s="7"/>
      <c r="AK392" s="7"/>
      <c r="AL392" s="7"/>
      <c r="AM392" s="7"/>
      <c r="AN392" s="8"/>
      <c r="AO392" s="7"/>
      <c r="AP392" s="7"/>
      <c r="AQ392" s="7"/>
      <c r="AR392" s="7"/>
      <c r="AS392" s="7"/>
      <c r="AT392" s="7"/>
      <c r="AU392" s="8"/>
      <c r="AV392" s="9"/>
      <c r="AW392" s="10"/>
      <c r="AX392" s="20"/>
      <c r="AY392" s="20"/>
      <c r="AZ392" s="22">
        <f>SUM((D392+H392+P392+X392+AF392+AN392+AU392)*C392)</f>
        <v>0</v>
      </c>
      <c r="BA392" s="51"/>
      <c r="BB392" s="51"/>
      <c r="BC392" s="54"/>
      <c r="BD392" s="54"/>
      <c r="BE392" s="54"/>
    </row>
    <row r="393" spans="1:64" x14ac:dyDescent="0.25">
      <c r="A393" s="45"/>
      <c r="B393" s="17" t="s">
        <v>6</v>
      </c>
      <c r="C393" s="19">
        <v>479</v>
      </c>
      <c r="D393" s="5"/>
      <c r="E393" s="7"/>
      <c r="F393" s="7"/>
      <c r="G393" s="7"/>
      <c r="H393" s="11"/>
      <c r="I393" s="7"/>
      <c r="J393" s="7"/>
      <c r="K393" s="7"/>
      <c r="L393" s="7"/>
      <c r="M393" s="7"/>
      <c r="N393" s="7"/>
      <c r="O393" s="7"/>
      <c r="P393" s="11"/>
      <c r="Q393" s="7"/>
      <c r="R393" s="7"/>
      <c r="S393" s="7"/>
      <c r="T393" s="7"/>
      <c r="U393" s="7"/>
      <c r="V393" s="7"/>
      <c r="W393" s="7"/>
      <c r="X393" s="11"/>
      <c r="Y393" s="7"/>
      <c r="Z393" s="7"/>
      <c r="AA393" s="7"/>
      <c r="AB393" s="7"/>
      <c r="AC393" s="7"/>
      <c r="AD393" s="7"/>
      <c r="AE393" s="7"/>
      <c r="AF393" s="8"/>
      <c r="AG393" s="7"/>
      <c r="AH393" s="7"/>
      <c r="AI393" s="7"/>
      <c r="AJ393" s="7"/>
      <c r="AK393" s="7"/>
      <c r="AL393" s="7"/>
      <c r="AM393" s="7"/>
      <c r="AN393" s="8"/>
      <c r="AO393" s="7"/>
      <c r="AP393" s="7"/>
      <c r="AQ393" s="7"/>
      <c r="AR393" s="7"/>
      <c r="AS393" s="7"/>
      <c r="AT393" s="7"/>
      <c r="AU393" s="8"/>
      <c r="AV393" s="9"/>
      <c r="AW393" s="10"/>
      <c r="AX393" s="20"/>
      <c r="AY393" s="20"/>
      <c r="AZ393" s="22">
        <f>SUM((D393+H393+P393+X393+AF393+AN393+AU393)*C393)</f>
        <v>0</v>
      </c>
      <c r="BA393" s="51"/>
      <c r="BB393" s="51"/>
      <c r="BC393" s="54"/>
      <c r="BD393" s="54"/>
      <c r="BE393" s="54"/>
    </row>
    <row r="394" spans="1:64" x14ac:dyDescent="0.25">
      <c r="A394" s="45"/>
      <c r="B394" s="29" t="s">
        <v>7</v>
      </c>
      <c r="C394" s="30"/>
      <c r="D394" s="5"/>
      <c r="E394" s="7"/>
      <c r="F394" s="7"/>
      <c r="G394" s="7"/>
      <c r="H394" s="8"/>
      <c r="I394" s="7"/>
      <c r="J394" s="7"/>
      <c r="K394" s="7"/>
      <c r="L394" s="7"/>
      <c r="M394" s="7"/>
      <c r="N394" s="7"/>
      <c r="O394" s="7"/>
      <c r="P394" s="8"/>
      <c r="Q394" s="7"/>
      <c r="R394" s="7"/>
      <c r="S394" s="7"/>
      <c r="T394" s="7"/>
      <c r="U394" s="7"/>
      <c r="V394" s="7"/>
      <c r="W394" s="7"/>
      <c r="X394" s="8"/>
      <c r="Y394" s="7"/>
      <c r="Z394" s="7"/>
      <c r="AA394" s="7"/>
      <c r="AB394" s="7"/>
      <c r="AC394" s="7"/>
      <c r="AD394" s="7"/>
      <c r="AE394" s="7"/>
      <c r="AF394" s="8"/>
      <c r="AG394" s="7"/>
      <c r="AH394" s="7"/>
      <c r="AI394" s="7"/>
      <c r="AJ394" s="7"/>
      <c r="AK394" s="7"/>
      <c r="AL394" s="7"/>
      <c r="AM394" s="7"/>
      <c r="AN394" s="8"/>
      <c r="AO394" s="7"/>
      <c r="AP394" s="7"/>
      <c r="AQ394" s="7"/>
      <c r="AR394" s="7"/>
      <c r="AS394" s="7"/>
      <c r="AT394" s="7"/>
      <c r="AU394" s="8"/>
      <c r="AV394" s="9"/>
      <c r="AW394" s="10"/>
      <c r="AX394" s="20"/>
      <c r="AY394" s="20"/>
      <c r="AZ394" s="31">
        <f>SUM((D394+H394+P394+X394+AF394+AN394+AU394)*C394)</f>
        <v>0</v>
      </c>
      <c r="BC394" s="54"/>
      <c r="BD394" s="54"/>
      <c r="BE394" s="54"/>
    </row>
    <row r="395" spans="1:64" ht="15" customHeight="1" x14ac:dyDescent="0.25">
      <c r="A395" s="45"/>
      <c r="B395" s="29" t="s">
        <v>8</v>
      </c>
      <c r="C395" s="30"/>
      <c r="D395" s="5"/>
      <c r="E395" s="7"/>
      <c r="F395" s="7"/>
      <c r="G395" s="7"/>
      <c r="H395" s="8"/>
      <c r="I395" s="7"/>
      <c r="J395" s="7"/>
      <c r="K395" s="7"/>
      <c r="L395" s="7"/>
      <c r="M395" s="7"/>
      <c r="N395" s="7"/>
      <c r="O395" s="7"/>
      <c r="P395" s="8"/>
      <c r="Q395" s="7"/>
      <c r="R395" s="7"/>
      <c r="S395" s="7"/>
      <c r="T395" s="7"/>
      <c r="U395" s="7"/>
      <c r="V395" s="7"/>
      <c r="W395" s="7"/>
      <c r="X395" s="8"/>
      <c r="Y395" s="7"/>
      <c r="Z395" s="7"/>
      <c r="AA395" s="7"/>
      <c r="AB395" s="7"/>
      <c r="AC395" s="7"/>
      <c r="AD395" s="7"/>
      <c r="AE395" s="7"/>
      <c r="AF395" s="8"/>
      <c r="AG395" s="7"/>
      <c r="AH395" s="7"/>
      <c r="AI395" s="7"/>
      <c r="AJ395" s="7"/>
      <c r="AK395" s="7"/>
      <c r="AL395" s="7"/>
      <c r="AM395" s="7"/>
      <c r="AN395" s="8"/>
      <c r="AO395" s="7"/>
      <c r="AP395" s="7"/>
      <c r="AQ395" s="7"/>
      <c r="AR395" s="7"/>
      <c r="AS395" s="7"/>
      <c r="AT395" s="7"/>
      <c r="AU395" s="8"/>
      <c r="AV395" s="9"/>
      <c r="AW395" s="10"/>
      <c r="AX395" s="20"/>
      <c r="AY395" s="20"/>
      <c r="AZ395" s="31">
        <f>SUM((D395+H395+P395+X395+AF395+AN395+AU395)*C395)</f>
        <v>0</v>
      </c>
      <c r="BC395" s="54"/>
      <c r="BD395" s="54"/>
      <c r="BE395" s="54"/>
    </row>
    <row r="396" spans="1:64" ht="15" customHeight="1" x14ac:dyDescent="0.25">
      <c r="A396" s="45"/>
      <c r="B396" s="29" t="s">
        <v>20</v>
      </c>
      <c r="C396" s="30"/>
      <c r="D396" s="5"/>
      <c r="E396" s="7"/>
      <c r="F396" s="7"/>
      <c r="G396" s="7"/>
      <c r="H396" s="8"/>
      <c r="I396" s="7"/>
      <c r="J396" s="7"/>
      <c r="K396" s="7"/>
      <c r="L396" s="7"/>
      <c r="M396" s="7"/>
      <c r="N396" s="7"/>
      <c r="O396" s="7"/>
      <c r="P396" s="8"/>
      <c r="Q396" s="7"/>
      <c r="R396" s="7"/>
      <c r="S396" s="7"/>
      <c r="T396" s="7"/>
      <c r="U396" s="7"/>
      <c r="V396" s="7"/>
      <c r="W396" s="7"/>
      <c r="X396" s="8"/>
      <c r="Y396" s="7"/>
      <c r="Z396" s="7"/>
      <c r="AA396" s="7"/>
      <c r="AB396" s="7"/>
      <c r="AC396" s="7"/>
      <c r="AD396" s="7"/>
      <c r="AE396" s="7"/>
      <c r="AF396" s="8"/>
      <c r="AG396" s="7"/>
      <c r="AH396" s="7"/>
      <c r="AI396" s="7"/>
      <c r="AJ396" s="7"/>
      <c r="AK396" s="7"/>
      <c r="AL396" s="7"/>
      <c r="AM396" s="7"/>
      <c r="AN396" s="8"/>
      <c r="AO396" s="7"/>
      <c r="AP396" s="7"/>
      <c r="AQ396" s="7"/>
      <c r="AR396" s="7"/>
      <c r="AS396" s="7"/>
      <c r="AT396" s="7"/>
      <c r="AU396" s="8"/>
      <c r="AV396" s="9"/>
      <c r="AW396" s="10"/>
      <c r="AX396" s="20"/>
      <c r="AY396" s="20"/>
      <c r="AZ396" s="31">
        <f>SUM((D396+H396+P396+X396+AF396+AN396+AU396)*C396)</f>
        <v>0</v>
      </c>
      <c r="BC396" s="54"/>
      <c r="BD396" s="54"/>
      <c r="BE396" s="54"/>
    </row>
    <row r="397" spans="1:64" x14ac:dyDescent="0.25">
      <c r="A397" s="45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23" t="s">
        <v>22</v>
      </c>
      <c r="BC397" s="54"/>
      <c r="BD397" s="54"/>
      <c r="BE397" s="54"/>
    </row>
    <row r="398" spans="1:64" x14ac:dyDescent="0.25">
      <c r="A398" s="45"/>
      <c r="B398" s="51"/>
      <c r="C398" s="51"/>
      <c r="D398" s="100" t="s">
        <v>143</v>
      </c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51"/>
      <c r="AW398" s="51"/>
      <c r="AX398" s="51"/>
      <c r="AY398" s="51"/>
      <c r="AZ398" s="22">
        <f>SUM((AZ390+AZ391+AZ392+AZ393+AZ394+AZ395+AZ396))</f>
        <v>0</v>
      </c>
      <c r="BC398" s="54"/>
      <c r="BD398" s="54"/>
      <c r="BE398" s="54"/>
    </row>
    <row r="399" spans="1:64" ht="23.25" customHeight="1" x14ac:dyDescent="0.25">
      <c r="A399" s="45"/>
      <c r="B399" s="51"/>
      <c r="C399" s="5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51"/>
      <c r="AW399" s="51"/>
      <c r="AX399" s="51"/>
      <c r="AY399" s="51"/>
      <c r="AZ399" s="51"/>
      <c r="BC399" s="54"/>
      <c r="BD399" s="54"/>
      <c r="BE399" s="54"/>
    </row>
    <row r="400" spans="1:64" ht="29.25" customHeight="1" thickBot="1" x14ac:dyDescent="0.3">
      <c r="A400" s="45"/>
      <c r="B400" s="51"/>
      <c r="C400" s="5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51"/>
      <c r="AW400" s="51"/>
      <c r="AX400" s="51"/>
      <c r="AY400" s="51"/>
      <c r="AZ400" s="51"/>
      <c r="BC400" s="54"/>
      <c r="BD400" s="54"/>
      <c r="BE400" s="54"/>
    </row>
    <row r="401" spans="1:57" ht="33.75" hidden="1" customHeight="1" thickBot="1" x14ac:dyDescent="0.3">
      <c r="A401" s="45"/>
      <c r="B401" s="51"/>
      <c r="C401" s="5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51"/>
      <c r="AW401" s="51"/>
      <c r="AX401" s="51"/>
      <c r="AY401" s="51"/>
      <c r="AZ401" s="51"/>
      <c r="BC401" s="54"/>
      <c r="BD401" s="54"/>
      <c r="BE401" s="54"/>
    </row>
    <row r="402" spans="1:57" ht="15.75" hidden="1" thickBot="1" x14ac:dyDescent="0.3">
      <c r="A402" s="45"/>
      <c r="B402" s="51"/>
      <c r="C402" s="51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1"/>
      <c r="AW402" s="51"/>
      <c r="AX402" s="51"/>
      <c r="AY402" s="51"/>
      <c r="AZ402" s="51"/>
    </row>
    <row r="403" spans="1:57" ht="18.75" hidden="1" customHeight="1" thickBot="1" x14ac:dyDescent="0.3">
      <c r="A403" s="45"/>
      <c r="B403" s="51"/>
      <c r="C403" s="51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1"/>
      <c r="AW403" s="51"/>
      <c r="AX403" s="51"/>
      <c r="AY403" s="51"/>
      <c r="AZ403" s="51"/>
    </row>
    <row r="404" spans="1:57" ht="12" hidden="1" customHeight="1" thickBot="1" x14ac:dyDescent="0.3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</row>
    <row r="405" spans="1:57" ht="21.75" customHeight="1" thickTop="1" thickBot="1" x14ac:dyDescent="0.3">
      <c r="A405" s="3" t="s">
        <v>142</v>
      </c>
      <c r="B405" s="1"/>
      <c r="C405" s="1"/>
      <c r="D405" s="1">
        <v>65</v>
      </c>
      <c r="E405" s="1" t="s">
        <v>9</v>
      </c>
      <c r="F405" s="1" t="s">
        <v>10</v>
      </c>
      <c r="G405" s="1" t="s">
        <v>11</v>
      </c>
      <c r="H405" s="1">
        <v>70</v>
      </c>
      <c r="I405" s="1" t="s">
        <v>12</v>
      </c>
      <c r="J405" s="1" t="s">
        <v>13</v>
      </c>
      <c r="K405" s="1" t="s">
        <v>14</v>
      </c>
      <c r="L405" s="1" t="s">
        <v>15</v>
      </c>
      <c r="M405" s="1" t="s">
        <v>9</v>
      </c>
      <c r="N405" s="1" t="s">
        <v>10</v>
      </c>
      <c r="O405" s="1" t="s">
        <v>11</v>
      </c>
      <c r="P405" s="1">
        <v>75</v>
      </c>
      <c r="Q405" s="1" t="s">
        <v>12</v>
      </c>
      <c r="R405" s="1" t="s">
        <v>13</v>
      </c>
      <c r="S405" s="1" t="s">
        <v>14</v>
      </c>
      <c r="T405" s="1" t="s">
        <v>15</v>
      </c>
      <c r="U405" s="1" t="s">
        <v>9</v>
      </c>
      <c r="V405" s="1" t="s">
        <v>10</v>
      </c>
      <c r="W405" s="1" t="s">
        <v>11</v>
      </c>
      <c r="X405" s="1">
        <v>80</v>
      </c>
      <c r="Y405" s="1" t="s">
        <v>12</v>
      </c>
      <c r="Z405" s="1" t="s">
        <v>13</v>
      </c>
      <c r="AA405" s="1" t="s">
        <v>14</v>
      </c>
      <c r="AB405" s="1" t="s">
        <v>15</v>
      </c>
      <c r="AC405" s="1" t="s">
        <v>9</v>
      </c>
      <c r="AD405" s="1" t="s">
        <v>10</v>
      </c>
      <c r="AE405" s="1" t="s">
        <v>11</v>
      </c>
      <c r="AF405" s="1">
        <v>85</v>
      </c>
      <c r="AG405" s="1" t="s">
        <v>12</v>
      </c>
      <c r="AH405" s="1" t="s">
        <v>13</v>
      </c>
      <c r="AI405" s="1" t="s">
        <v>14</v>
      </c>
      <c r="AJ405" s="1" t="s">
        <v>15</v>
      </c>
      <c r="AK405" s="1" t="s">
        <v>9</v>
      </c>
      <c r="AL405" s="1" t="s">
        <v>10</v>
      </c>
      <c r="AM405" s="1" t="s">
        <v>11</v>
      </c>
      <c r="AN405" s="1">
        <v>90</v>
      </c>
      <c r="AO405" s="1" t="s">
        <v>13</v>
      </c>
      <c r="AP405" s="1" t="s">
        <v>14</v>
      </c>
      <c r="AQ405" s="1" t="s">
        <v>15</v>
      </c>
      <c r="AR405" s="1" t="s">
        <v>9</v>
      </c>
      <c r="AS405" s="1" t="s">
        <v>10</v>
      </c>
      <c r="AT405" s="1" t="s">
        <v>11</v>
      </c>
      <c r="AU405" s="1">
        <v>95</v>
      </c>
      <c r="AV405" s="1" t="s">
        <v>14</v>
      </c>
      <c r="AW405" s="1" t="s">
        <v>15</v>
      </c>
      <c r="AX405" s="1" t="s">
        <v>9</v>
      </c>
      <c r="AY405" s="1" t="s">
        <v>10</v>
      </c>
      <c r="AZ405" s="1" t="s">
        <v>21</v>
      </c>
    </row>
    <row r="406" spans="1:57" ht="18.75" customHeight="1" thickTop="1" x14ac:dyDescent="0.25">
      <c r="A406" s="45"/>
      <c r="B406" s="24"/>
      <c r="C406" s="18" t="s">
        <v>19</v>
      </c>
      <c r="D406" s="4" t="s">
        <v>0</v>
      </c>
      <c r="E406" s="6"/>
      <c r="F406" s="6"/>
      <c r="G406" s="6"/>
      <c r="H406" s="4" t="s">
        <v>0</v>
      </c>
      <c r="I406" s="6"/>
      <c r="J406" s="6"/>
      <c r="K406" s="6"/>
      <c r="L406" s="6"/>
      <c r="M406" s="6"/>
      <c r="N406" s="6"/>
      <c r="O406" s="6"/>
      <c r="P406" s="4" t="s">
        <v>1</v>
      </c>
      <c r="Q406" s="6"/>
      <c r="R406" s="6"/>
      <c r="S406" s="6"/>
      <c r="T406" s="6"/>
      <c r="U406" s="6"/>
      <c r="V406" s="6"/>
      <c r="W406" s="6"/>
      <c r="X406" s="4" t="s">
        <v>2</v>
      </c>
      <c r="Y406" s="6"/>
      <c r="Z406" s="6"/>
      <c r="AA406" s="6"/>
      <c r="AB406" s="6"/>
      <c r="AC406" s="6"/>
      <c r="AD406" s="6"/>
      <c r="AE406" s="6"/>
      <c r="AF406" s="4" t="s">
        <v>3</v>
      </c>
      <c r="AG406" s="6"/>
      <c r="AH406" s="6"/>
      <c r="AI406" s="6"/>
      <c r="AJ406" s="6"/>
      <c r="AK406" s="6"/>
      <c r="AL406" s="6"/>
      <c r="AM406" s="6"/>
      <c r="AN406" s="4" t="s">
        <v>16</v>
      </c>
      <c r="AO406" s="6"/>
      <c r="AP406" s="6"/>
      <c r="AQ406" s="6"/>
      <c r="AR406" s="6"/>
      <c r="AS406" s="6"/>
      <c r="AT406" s="6"/>
      <c r="AU406" s="4" t="s">
        <v>17</v>
      </c>
      <c r="AV406" s="6"/>
      <c r="AW406" s="10"/>
      <c r="AX406" s="20"/>
      <c r="AY406" s="20"/>
      <c r="AZ406" s="31"/>
    </row>
    <row r="407" spans="1:57" ht="17.25" customHeight="1" x14ac:dyDescent="0.25">
      <c r="A407" s="45"/>
      <c r="B407" s="15" t="s">
        <v>4</v>
      </c>
      <c r="C407" s="18">
        <v>886</v>
      </c>
      <c r="D407" s="5"/>
      <c r="E407" s="7"/>
      <c r="F407" s="7"/>
      <c r="G407" s="7"/>
      <c r="H407" s="8"/>
      <c r="I407" s="12"/>
      <c r="J407" s="12"/>
      <c r="K407" s="12"/>
      <c r="L407" s="12"/>
      <c r="M407" s="25"/>
      <c r="N407" s="25"/>
      <c r="O407" s="7"/>
      <c r="P407" s="8"/>
      <c r="Q407" s="25"/>
      <c r="R407" s="25"/>
      <c r="S407" s="12"/>
      <c r="T407" s="12"/>
      <c r="U407" s="25"/>
      <c r="V407" s="25"/>
      <c r="W407" s="7"/>
      <c r="X407" s="8"/>
      <c r="Y407" s="25"/>
      <c r="Z407" s="25"/>
      <c r="AA407" s="25"/>
      <c r="AB407" s="25"/>
      <c r="AC407" s="25"/>
      <c r="AD407" s="25"/>
      <c r="AE407" s="7"/>
      <c r="AF407" s="8"/>
      <c r="AG407" s="25"/>
      <c r="AH407" s="25"/>
      <c r="AI407" s="25"/>
      <c r="AJ407" s="25"/>
      <c r="AK407" s="25"/>
      <c r="AL407" s="25"/>
      <c r="AM407" s="7"/>
      <c r="AN407" s="8"/>
      <c r="AO407" s="7"/>
      <c r="AP407" s="7"/>
      <c r="AQ407" s="7"/>
      <c r="AR407" s="7"/>
      <c r="AS407" s="7"/>
      <c r="AT407" s="7"/>
      <c r="AU407" s="8"/>
      <c r="AV407" s="9"/>
      <c r="AW407" s="10"/>
      <c r="AX407" s="20"/>
      <c r="AY407" s="20"/>
      <c r="AZ407" s="22">
        <f>SUM((I407+J407+K407+L407+M407+N407+Q407+R407+S407+T407+U407+V407+Y407+Z407+AA407+AB407+AC407+AD407+AG407+AH407+AI407+AJ407+AK407+AL407)*C407)</f>
        <v>0</v>
      </c>
    </row>
    <row r="408" spans="1:57" ht="15" customHeight="1" x14ac:dyDescent="0.25">
      <c r="A408" s="45"/>
      <c r="B408" s="32" t="s">
        <v>18</v>
      </c>
      <c r="C408" s="30"/>
      <c r="D408" s="5"/>
      <c r="E408" s="25"/>
      <c r="F408" s="25"/>
      <c r="G408" s="25"/>
      <c r="H408" s="8"/>
      <c r="I408" s="7"/>
      <c r="J408" s="7"/>
      <c r="K408" s="7"/>
      <c r="L408" s="7"/>
      <c r="M408" s="7"/>
      <c r="N408" s="7"/>
      <c r="O408" s="25"/>
      <c r="P408" s="8"/>
      <c r="Q408" s="7"/>
      <c r="R408" s="7"/>
      <c r="S408" s="7"/>
      <c r="T408" s="7"/>
      <c r="U408" s="7"/>
      <c r="V408" s="7"/>
      <c r="W408" s="25"/>
      <c r="X408" s="8"/>
      <c r="Y408" s="7"/>
      <c r="Z408" s="7"/>
      <c r="AA408" s="7"/>
      <c r="AB408" s="7"/>
      <c r="AC408" s="7"/>
      <c r="AD408" s="7"/>
      <c r="AE408" s="25"/>
      <c r="AF408" s="8"/>
      <c r="AG408" s="7"/>
      <c r="AH408" s="7"/>
      <c r="AI408" s="7"/>
      <c r="AJ408" s="7"/>
      <c r="AK408" s="7"/>
      <c r="AL408" s="7"/>
      <c r="AM408" s="25"/>
      <c r="AN408" s="8"/>
      <c r="AO408" s="25"/>
      <c r="AP408" s="25"/>
      <c r="AQ408" s="25"/>
      <c r="AR408" s="25"/>
      <c r="AS408" s="25"/>
      <c r="AT408" s="25"/>
      <c r="AU408" s="8"/>
      <c r="AV408" s="26"/>
      <c r="AW408" s="27"/>
      <c r="AX408" s="28"/>
      <c r="AY408" s="28"/>
      <c r="AZ408" s="31">
        <f>SUM((E408+F408+G408+O408+W408+AE408+AM408+AO408+AP408+AQ408+AR408+AS408+AT408+AV408+AW408+AY408)*C408)</f>
        <v>0</v>
      </c>
    </row>
    <row r="409" spans="1:57" x14ac:dyDescent="0.25">
      <c r="A409" s="45"/>
      <c r="B409" s="17" t="s">
        <v>5</v>
      </c>
      <c r="C409" s="19">
        <v>504</v>
      </c>
      <c r="D409" s="5"/>
      <c r="E409" s="7"/>
      <c r="F409" s="7"/>
      <c r="G409" s="7"/>
      <c r="H409" s="8"/>
      <c r="I409" s="7"/>
      <c r="J409" s="7"/>
      <c r="K409" s="7"/>
      <c r="L409" s="7"/>
      <c r="M409" s="7"/>
      <c r="N409" s="7"/>
      <c r="O409" s="7"/>
      <c r="P409" s="11"/>
      <c r="Q409" s="7"/>
      <c r="R409" s="7"/>
      <c r="S409" s="7"/>
      <c r="T409" s="7"/>
      <c r="U409" s="7"/>
      <c r="V409" s="7"/>
      <c r="W409" s="7"/>
      <c r="X409" s="8"/>
      <c r="Y409" s="7"/>
      <c r="Z409" s="7"/>
      <c r="AA409" s="7"/>
      <c r="AB409" s="7"/>
      <c r="AC409" s="7"/>
      <c r="AD409" s="7"/>
      <c r="AE409" s="7"/>
      <c r="AF409" s="11"/>
      <c r="AG409" s="7"/>
      <c r="AH409" s="7"/>
      <c r="AI409" s="7"/>
      <c r="AJ409" s="7"/>
      <c r="AK409" s="7"/>
      <c r="AL409" s="7"/>
      <c r="AM409" s="7"/>
      <c r="AN409" s="8"/>
      <c r="AO409" s="7"/>
      <c r="AP409" s="7"/>
      <c r="AQ409" s="7"/>
      <c r="AR409" s="7"/>
      <c r="AS409" s="7"/>
      <c r="AT409" s="7"/>
      <c r="AU409" s="8"/>
      <c r="AV409" s="9"/>
      <c r="AW409" s="10"/>
      <c r="AX409" s="20"/>
      <c r="AY409" s="20"/>
      <c r="AZ409" s="22">
        <f>SUM((D409+H409+P409+X409+AF409+AN409+AU409)*C409)</f>
        <v>0</v>
      </c>
    </row>
    <row r="410" spans="1:57" x14ac:dyDescent="0.25">
      <c r="A410" s="45"/>
      <c r="B410" s="17" t="s">
        <v>6</v>
      </c>
      <c r="C410" s="19">
        <v>462</v>
      </c>
      <c r="D410" s="5"/>
      <c r="E410" s="7"/>
      <c r="F410" s="7"/>
      <c r="G410" s="7"/>
      <c r="H410" s="11"/>
      <c r="I410" s="7"/>
      <c r="J410" s="7"/>
      <c r="K410" s="7"/>
      <c r="L410" s="7"/>
      <c r="M410" s="7"/>
      <c r="N410" s="7"/>
      <c r="O410" s="7"/>
      <c r="P410" s="11"/>
      <c r="Q410" s="7"/>
      <c r="R410" s="7"/>
      <c r="S410" s="7"/>
      <c r="T410" s="7"/>
      <c r="U410" s="7"/>
      <c r="V410" s="7"/>
      <c r="W410" s="7"/>
      <c r="X410" s="11"/>
      <c r="Y410" s="7"/>
      <c r="Z410" s="7"/>
      <c r="AA410" s="7"/>
      <c r="AB410" s="7"/>
      <c r="AC410" s="7"/>
      <c r="AD410" s="7"/>
      <c r="AE410" s="7"/>
      <c r="AF410" s="8"/>
      <c r="AG410" s="7"/>
      <c r="AH410" s="7"/>
      <c r="AI410" s="7"/>
      <c r="AJ410" s="7"/>
      <c r="AK410" s="7"/>
      <c r="AL410" s="7"/>
      <c r="AM410" s="7"/>
      <c r="AN410" s="8"/>
      <c r="AO410" s="7"/>
      <c r="AP410" s="7"/>
      <c r="AQ410" s="7"/>
      <c r="AR410" s="7"/>
      <c r="AS410" s="7"/>
      <c r="AT410" s="7"/>
      <c r="AU410" s="8"/>
      <c r="AV410" s="9"/>
      <c r="AW410" s="10"/>
      <c r="AX410" s="20"/>
      <c r="AY410" s="20"/>
      <c r="AZ410" s="22">
        <f>SUM((D410+H410+P410+X410+AF410+AN410+AU410)*C410)</f>
        <v>0</v>
      </c>
    </row>
    <row r="411" spans="1:57" ht="19.5" customHeight="1" x14ac:dyDescent="0.25">
      <c r="A411" s="45"/>
      <c r="B411" s="29" t="s">
        <v>7</v>
      </c>
      <c r="C411" s="30"/>
      <c r="D411" s="5"/>
      <c r="E411" s="7"/>
      <c r="F411" s="7"/>
      <c r="G411" s="7"/>
      <c r="H411" s="8"/>
      <c r="I411" s="7"/>
      <c r="J411" s="7"/>
      <c r="K411" s="7"/>
      <c r="L411" s="7"/>
      <c r="M411" s="7"/>
      <c r="N411" s="7"/>
      <c r="O411" s="7"/>
      <c r="P411" s="8"/>
      <c r="Q411" s="7"/>
      <c r="R411" s="7"/>
      <c r="S411" s="7"/>
      <c r="T411" s="7"/>
      <c r="U411" s="7"/>
      <c r="V411" s="7"/>
      <c r="W411" s="7"/>
      <c r="X411" s="8"/>
      <c r="Y411" s="7"/>
      <c r="Z411" s="7"/>
      <c r="AA411" s="7"/>
      <c r="AB411" s="7"/>
      <c r="AC411" s="7"/>
      <c r="AD411" s="7"/>
      <c r="AE411" s="7"/>
      <c r="AF411" s="8"/>
      <c r="AG411" s="7"/>
      <c r="AH411" s="7"/>
      <c r="AI411" s="7"/>
      <c r="AJ411" s="7"/>
      <c r="AK411" s="7"/>
      <c r="AL411" s="7"/>
      <c r="AM411" s="7"/>
      <c r="AN411" s="8"/>
      <c r="AO411" s="7"/>
      <c r="AP411" s="7"/>
      <c r="AQ411" s="7"/>
      <c r="AR411" s="7"/>
      <c r="AS411" s="7"/>
      <c r="AT411" s="7"/>
      <c r="AU411" s="8"/>
      <c r="AV411" s="9"/>
      <c r="AW411" s="10"/>
      <c r="AX411" s="20"/>
      <c r="AY411" s="20"/>
      <c r="AZ411" s="31">
        <f>SUM((D411+H411+P411+X411+AF411+AN411+AU411)*C411)</f>
        <v>0</v>
      </c>
    </row>
    <row r="412" spans="1:57" x14ac:dyDescent="0.25">
      <c r="A412" s="45"/>
      <c r="B412" s="29" t="s">
        <v>8</v>
      </c>
      <c r="C412" s="30"/>
      <c r="D412" s="5"/>
      <c r="E412" s="7"/>
      <c r="F412" s="7"/>
      <c r="G412" s="7"/>
      <c r="H412" s="8"/>
      <c r="I412" s="7"/>
      <c r="J412" s="7"/>
      <c r="K412" s="7"/>
      <c r="L412" s="7"/>
      <c r="M412" s="7"/>
      <c r="N412" s="7"/>
      <c r="O412" s="7"/>
      <c r="P412" s="8"/>
      <c r="Q412" s="7"/>
      <c r="R412" s="7"/>
      <c r="S412" s="7"/>
      <c r="T412" s="7"/>
      <c r="U412" s="7"/>
      <c r="V412" s="7"/>
      <c r="W412" s="7"/>
      <c r="X412" s="8"/>
      <c r="Y412" s="7"/>
      <c r="Z412" s="7"/>
      <c r="AA412" s="7"/>
      <c r="AB412" s="7"/>
      <c r="AC412" s="7"/>
      <c r="AD412" s="7"/>
      <c r="AE412" s="7"/>
      <c r="AF412" s="8"/>
      <c r="AG412" s="7"/>
      <c r="AH412" s="7"/>
      <c r="AI412" s="7"/>
      <c r="AJ412" s="7"/>
      <c r="AK412" s="7"/>
      <c r="AL412" s="7"/>
      <c r="AM412" s="7"/>
      <c r="AN412" s="8"/>
      <c r="AO412" s="7"/>
      <c r="AP412" s="7"/>
      <c r="AQ412" s="7"/>
      <c r="AR412" s="7"/>
      <c r="AS412" s="7"/>
      <c r="AT412" s="7"/>
      <c r="AU412" s="8"/>
      <c r="AV412" s="9"/>
      <c r="AW412" s="10"/>
      <c r="AX412" s="20"/>
      <c r="AY412" s="20"/>
      <c r="AZ412" s="31">
        <f>SUM((D412+H412+P412+X412+AF412+AN412+AU412)*C412)</f>
        <v>0</v>
      </c>
    </row>
    <row r="413" spans="1:57" x14ac:dyDescent="0.25">
      <c r="A413" s="45"/>
      <c r="B413" s="29" t="s">
        <v>20</v>
      </c>
      <c r="C413" s="30"/>
      <c r="D413" s="5"/>
      <c r="E413" s="7"/>
      <c r="F413" s="7"/>
      <c r="G413" s="7"/>
      <c r="H413" s="8"/>
      <c r="I413" s="7"/>
      <c r="J413" s="7"/>
      <c r="K413" s="7"/>
      <c r="L413" s="7"/>
      <c r="M413" s="7"/>
      <c r="N413" s="7"/>
      <c r="O413" s="7"/>
      <c r="P413" s="8"/>
      <c r="Q413" s="7"/>
      <c r="R413" s="7"/>
      <c r="S413" s="7"/>
      <c r="T413" s="7"/>
      <c r="U413" s="7"/>
      <c r="V413" s="7"/>
      <c r="W413" s="7"/>
      <c r="X413" s="8"/>
      <c r="Y413" s="7"/>
      <c r="Z413" s="7"/>
      <c r="AA413" s="7"/>
      <c r="AB413" s="7"/>
      <c r="AC413" s="7"/>
      <c r="AD413" s="7"/>
      <c r="AE413" s="7"/>
      <c r="AF413" s="8"/>
      <c r="AG413" s="7"/>
      <c r="AH413" s="7"/>
      <c r="AI413" s="7"/>
      <c r="AJ413" s="7"/>
      <c r="AK413" s="7"/>
      <c r="AL413" s="7"/>
      <c r="AM413" s="7"/>
      <c r="AN413" s="8"/>
      <c r="AO413" s="7"/>
      <c r="AP413" s="7"/>
      <c r="AQ413" s="7"/>
      <c r="AR413" s="7"/>
      <c r="AS413" s="7"/>
      <c r="AT413" s="7"/>
      <c r="AU413" s="8"/>
      <c r="AV413" s="9"/>
      <c r="AW413" s="10"/>
      <c r="AX413" s="20"/>
      <c r="AY413" s="20"/>
      <c r="AZ413" s="31">
        <f>SUM((D413+H413+P413+X413+AF413+AN413+AU413)*C413)</f>
        <v>0</v>
      </c>
    </row>
    <row r="414" spans="1:57" ht="19.5" customHeight="1" x14ac:dyDescent="0.25">
      <c r="A414" s="45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23" t="s">
        <v>22</v>
      </c>
    </row>
    <row r="415" spans="1:57" ht="19.5" customHeight="1" x14ac:dyDescent="0.25">
      <c r="A415" s="45"/>
      <c r="B415" s="51"/>
      <c r="C415" s="51"/>
      <c r="D415" s="100" t="s">
        <v>143</v>
      </c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51"/>
      <c r="AW415" s="51"/>
      <c r="AX415" s="51"/>
      <c r="AY415" s="51"/>
      <c r="AZ415" s="22">
        <f>SUM((AZ407+AZ408+AZ409+AZ410+AZ411+AZ412+AZ413))</f>
        <v>0</v>
      </c>
    </row>
    <row r="416" spans="1:57" x14ac:dyDescent="0.25">
      <c r="A416" s="45"/>
      <c r="B416" s="51"/>
      <c r="C416" s="5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51"/>
      <c r="AW416" s="51"/>
      <c r="AX416" s="51"/>
      <c r="AY416" s="51"/>
      <c r="AZ416" s="51"/>
    </row>
    <row r="417" spans="1:52" x14ac:dyDescent="0.25">
      <c r="A417" s="45"/>
      <c r="B417" s="51"/>
      <c r="C417" s="5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51"/>
      <c r="AW417" s="51"/>
      <c r="AX417" s="51"/>
      <c r="AY417" s="51"/>
      <c r="AZ417" s="51"/>
    </row>
    <row r="418" spans="1:52" x14ac:dyDescent="0.25">
      <c r="A418" s="45"/>
      <c r="B418" s="51"/>
      <c r="C418" s="5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51"/>
      <c r="AW418" s="51"/>
      <c r="AX418" s="51"/>
      <c r="AY418" s="51"/>
      <c r="AZ418" s="51"/>
    </row>
    <row r="419" spans="1:52" x14ac:dyDescent="0.25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</row>
    <row r="420" spans="1:52" x14ac:dyDescent="0.25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</row>
    <row r="421" spans="1:52" x14ac:dyDescent="0.25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</row>
    <row r="422" spans="1:52" ht="37.5" customHeight="1" thickBot="1" x14ac:dyDescent="0.3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</row>
    <row r="423" spans="1:52" ht="39.75" customHeight="1" thickTop="1" thickBot="1" x14ac:dyDescent="0.3">
      <c r="A423" s="3" t="s">
        <v>119</v>
      </c>
      <c r="B423" s="1"/>
      <c r="C423" s="1"/>
      <c r="D423" s="1">
        <v>65</v>
      </c>
      <c r="E423" s="1" t="s">
        <v>9</v>
      </c>
      <c r="F423" s="1" t="s">
        <v>10</v>
      </c>
      <c r="G423" s="1" t="s">
        <v>11</v>
      </c>
      <c r="H423" s="1">
        <v>70</v>
      </c>
      <c r="I423" s="1" t="s">
        <v>12</v>
      </c>
      <c r="J423" s="1" t="s">
        <v>13</v>
      </c>
      <c r="K423" s="1" t="s">
        <v>14</v>
      </c>
      <c r="L423" s="1" t="s">
        <v>15</v>
      </c>
      <c r="M423" s="1" t="s">
        <v>9</v>
      </c>
      <c r="N423" s="1" t="s">
        <v>10</v>
      </c>
      <c r="O423" s="1" t="s">
        <v>11</v>
      </c>
      <c r="P423" s="1">
        <v>75</v>
      </c>
      <c r="Q423" s="1" t="s">
        <v>12</v>
      </c>
      <c r="R423" s="1" t="s">
        <v>13</v>
      </c>
      <c r="S423" s="1" t="s">
        <v>14</v>
      </c>
      <c r="T423" s="1" t="s">
        <v>15</v>
      </c>
      <c r="U423" s="1" t="s">
        <v>9</v>
      </c>
      <c r="V423" s="1" t="s">
        <v>10</v>
      </c>
      <c r="W423" s="1" t="s">
        <v>11</v>
      </c>
      <c r="X423" s="1">
        <v>80</v>
      </c>
      <c r="Y423" s="1" t="s">
        <v>12</v>
      </c>
      <c r="Z423" s="1" t="s">
        <v>13</v>
      </c>
      <c r="AA423" s="1" t="s">
        <v>14</v>
      </c>
      <c r="AB423" s="1" t="s">
        <v>15</v>
      </c>
      <c r="AC423" s="1" t="s">
        <v>9</v>
      </c>
      <c r="AD423" s="1" t="s">
        <v>10</v>
      </c>
      <c r="AE423" s="1" t="s">
        <v>11</v>
      </c>
      <c r="AF423" s="1">
        <v>85</v>
      </c>
      <c r="AG423" s="1" t="s">
        <v>12</v>
      </c>
      <c r="AH423" s="1" t="s">
        <v>13</v>
      </c>
      <c r="AI423" s="1" t="s">
        <v>14</v>
      </c>
      <c r="AJ423" s="1" t="s">
        <v>15</v>
      </c>
      <c r="AK423" s="1" t="s">
        <v>9</v>
      </c>
      <c r="AL423" s="1" t="s">
        <v>10</v>
      </c>
      <c r="AM423" s="1" t="s">
        <v>11</v>
      </c>
      <c r="AN423" s="1">
        <v>90</v>
      </c>
      <c r="AO423" s="1" t="s">
        <v>13</v>
      </c>
      <c r="AP423" s="1" t="s">
        <v>14</v>
      </c>
      <c r="AQ423" s="1" t="s">
        <v>15</v>
      </c>
      <c r="AR423" s="1" t="s">
        <v>9</v>
      </c>
      <c r="AS423" s="1" t="s">
        <v>10</v>
      </c>
      <c r="AT423" s="1" t="s">
        <v>11</v>
      </c>
      <c r="AU423" s="1">
        <v>95</v>
      </c>
      <c r="AV423" s="1" t="s">
        <v>14</v>
      </c>
      <c r="AW423" s="1" t="s">
        <v>15</v>
      </c>
      <c r="AX423" s="1" t="s">
        <v>9</v>
      </c>
      <c r="AY423" s="1" t="s">
        <v>10</v>
      </c>
      <c r="AZ423" s="1" t="s">
        <v>21</v>
      </c>
    </row>
    <row r="424" spans="1:52" ht="15.75" thickTop="1" x14ac:dyDescent="0.25">
      <c r="B424" s="24"/>
      <c r="C424" s="18" t="s">
        <v>19</v>
      </c>
      <c r="D424" s="4" t="s">
        <v>0</v>
      </c>
      <c r="E424" s="6"/>
      <c r="F424" s="6"/>
      <c r="G424" s="6"/>
      <c r="H424" s="4" t="s">
        <v>0</v>
      </c>
      <c r="I424" s="6"/>
      <c r="J424" s="6"/>
      <c r="K424" s="6"/>
      <c r="L424" s="6"/>
      <c r="M424" s="6"/>
      <c r="N424" s="6"/>
      <c r="O424" s="6"/>
      <c r="P424" s="4" t="s">
        <v>1</v>
      </c>
      <c r="Q424" s="6"/>
      <c r="R424" s="6"/>
      <c r="S424" s="6"/>
      <c r="T424" s="6"/>
      <c r="U424" s="6"/>
      <c r="V424" s="6"/>
      <c r="W424" s="6"/>
      <c r="X424" s="4" t="s">
        <v>2</v>
      </c>
      <c r="Y424" s="6"/>
      <c r="Z424" s="6"/>
      <c r="AA424" s="6"/>
      <c r="AB424" s="6"/>
      <c r="AC424" s="6"/>
      <c r="AD424" s="6"/>
      <c r="AE424" s="6"/>
      <c r="AF424" s="4" t="s">
        <v>3</v>
      </c>
      <c r="AG424" s="6"/>
      <c r="AH424" s="6"/>
      <c r="AI424" s="6"/>
      <c r="AJ424" s="6"/>
      <c r="AK424" s="6"/>
      <c r="AL424" s="6"/>
      <c r="AM424" s="6"/>
      <c r="AN424" s="4" t="s">
        <v>16</v>
      </c>
      <c r="AO424" s="6"/>
      <c r="AP424" s="6"/>
      <c r="AQ424" s="6"/>
      <c r="AR424" s="6"/>
      <c r="AS424" s="6"/>
      <c r="AT424" s="6"/>
      <c r="AU424" s="4" t="s">
        <v>17</v>
      </c>
      <c r="AV424" s="6"/>
      <c r="AW424" s="10"/>
      <c r="AX424" s="20"/>
      <c r="AY424" s="20"/>
      <c r="AZ424" s="31"/>
    </row>
    <row r="425" spans="1:52" x14ac:dyDescent="0.25">
      <c r="B425" s="15" t="s">
        <v>4</v>
      </c>
      <c r="C425" s="18">
        <v>901</v>
      </c>
      <c r="D425" s="5"/>
      <c r="E425" s="7"/>
      <c r="F425" s="7"/>
      <c r="G425" s="7"/>
      <c r="H425" s="8"/>
      <c r="I425" s="25"/>
      <c r="J425" s="25"/>
      <c r="K425" s="25"/>
      <c r="L425" s="25"/>
      <c r="M425" s="25"/>
      <c r="N425" s="25"/>
      <c r="O425" s="7"/>
      <c r="P425" s="8"/>
      <c r="Q425" s="25"/>
      <c r="R425" s="25"/>
      <c r="S425" s="25"/>
      <c r="T425" s="25"/>
      <c r="U425" s="25"/>
      <c r="V425" s="25"/>
      <c r="W425" s="7"/>
      <c r="X425" s="8"/>
      <c r="Y425" s="25"/>
      <c r="Z425" s="25"/>
      <c r="AA425" s="25"/>
      <c r="AB425" s="25"/>
      <c r="AC425" s="25"/>
      <c r="AD425" s="25"/>
      <c r="AE425" s="7"/>
      <c r="AF425" s="8"/>
      <c r="AG425" s="25"/>
      <c r="AH425" s="25"/>
      <c r="AI425" s="25"/>
      <c r="AJ425" s="25"/>
      <c r="AK425" s="25"/>
      <c r="AL425" s="25"/>
      <c r="AM425" s="7"/>
      <c r="AN425" s="8"/>
      <c r="AO425" s="7"/>
      <c r="AP425" s="7"/>
      <c r="AQ425" s="7"/>
      <c r="AR425" s="7"/>
      <c r="AS425" s="7"/>
      <c r="AT425" s="7"/>
      <c r="AU425" s="8"/>
      <c r="AV425" s="9"/>
      <c r="AW425" s="10"/>
      <c r="AX425" s="20"/>
      <c r="AY425" s="20"/>
      <c r="AZ425" s="22">
        <f>SUM((I425+J425+K425+L425+M425+N425+Q425+R425+S425+T425+U425+V425+Y425+Z425+AA425+AB425+AC425+AD425+AG425+AH425+AI425+AJ425+AK425+AL425)*C425)</f>
        <v>0</v>
      </c>
    </row>
    <row r="426" spans="1:52" x14ac:dyDescent="0.25">
      <c r="B426" s="16" t="s">
        <v>18</v>
      </c>
      <c r="C426" s="19">
        <v>1004</v>
      </c>
      <c r="D426" s="5"/>
      <c r="E426" s="25"/>
      <c r="F426" s="12"/>
      <c r="G426" s="12"/>
      <c r="H426" s="8"/>
      <c r="I426" s="7"/>
      <c r="J426" s="7"/>
      <c r="K426" s="7"/>
      <c r="L426" s="7"/>
      <c r="M426" s="7"/>
      <c r="N426" s="7"/>
      <c r="O426" s="12"/>
      <c r="P426" s="8"/>
      <c r="Q426" s="7"/>
      <c r="R426" s="7"/>
      <c r="S426" s="7"/>
      <c r="T426" s="7"/>
      <c r="U426" s="7"/>
      <c r="V426" s="7"/>
      <c r="W426" s="12"/>
      <c r="X426" s="8"/>
      <c r="Y426" s="7"/>
      <c r="Z426" s="7"/>
      <c r="AA426" s="7"/>
      <c r="AB426" s="7"/>
      <c r="AC426" s="7"/>
      <c r="AD426" s="7"/>
      <c r="AE426" s="12"/>
      <c r="AF426" s="8"/>
      <c r="AG426" s="7"/>
      <c r="AH426" s="7"/>
      <c r="AI426" s="7"/>
      <c r="AJ426" s="7"/>
      <c r="AK426" s="7"/>
      <c r="AL426" s="33"/>
      <c r="AM426" s="12"/>
      <c r="AN426" s="8"/>
      <c r="AO426" s="25"/>
      <c r="AP426" s="25"/>
      <c r="AQ426" s="25"/>
      <c r="AR426" s="12"/>
      <c r="AS426" s="25"/>
      <c r="AT426" s="12"/>
      <c r="AU426" s="8"/>
      <c r="AV426" s="26"/>
      <c r="AW426" s="27"/>
      <c r="AX426" s="28"/>
      <c r="AY426" s="28"/>
      <c r="AZ426" s="22">
        <f>SUM((E426+F426+G426+O426+W426+AE426+AM426+AO426+AP426+AQ426+AR426+AS426+AT426+AV426+AW426+AY426+AX426)*C426)</f>
        <v>0</v>
      </c>
    </row>
    <row r="427" spans="1:52" x14ac:dyDescent="0.25">
      <c r="B427" s="17" t="s">
        <v>5</v>
      </c>
      <c r="C427" s="19">
        <v>532</v>
      </c>
      <c r="D427" s="5"/>
      <c r="E427" s="7"/>
      <c r="F427" s="7"/>
      <c r="G427" s="7"/>
      <c r="H427" s="8"/>
      <c r="I427" s="7"/>
      <c r="J427" s="7"/>
      <c r="K427" s="7"/>
      <c r="L427" s="7"/>
      <c r="M427" s="7"/>
      <c r="N427" s="7"/>
      <c r="O427" s="7"/>
      <c r="P427" s="8"/>
      <c r="Q427" s="7"/>
      <c r="R427" s="7"/>
      <c r="S427" s="7"/>
      <c r="T427" s="7"/>
      <c r="U427" s="7"/>
      <c r="V427" s="7"/>
      <c r="W427" s="7"/>
      <c r="X427" s="8"/>
      <c r="Y427" s="7"/>
      <c r="Z427" s="7"/>
      <c r="AA427" s="7"/>
      <c r="AB427" s="7"/>
      <c r="AC427" s="7"/>
      <c r="AD427" s="7"/>
      <c r="AE427" s="7"/>
      <c r="AF427" s="11"/>
      <c r="AG427" s="7"/>
      <c r="AH427" s="7"/>
      <c r="AI427" s="7"/>
      <c r="AJ427" s="7"/>
      <c r="AK427" s="7"/>
      <c r="AL427" s="7"/>
      <c r="AM427" s="7"/>
      <c r="AN427" s="11"/>
      <c r="AO427" s="7"/>
      <c r="AP427" s="7"/>
      <c r="AQ427" s="7"/>
      <c r="AR427" s="7"/>
      <c r="AS427" s="7"/>
      <c r="AT427" s="7"/>
      <c r="AU427" s="8"/>
      <c r="AV427" s="9"/>
      <c r="AW427" s="10"/>
      <c r="AX427" s="20"/>
      <c r="AY427" s="20"/>
      <c r="AZ427" s="22">
        <f>SUM((D427+H427+P427+X427+AF427+AN427+AU427)*C427)</f>
        <v>0</v>
      </c>
    </row>
    <row r="428" spans="1:52" x14ac:dyDescent="0.25">
      <c r="B428" s="17" t="s">
        <v>6</v>
      </c>
      <c r="C428" s="19">
        <v>510</v>
      </c>
      <c r="D428" s="5"/>
      <c r="E428" s="7"/>
      <c r="F428" s="7"/>
      <c r="G428" s="7"/>
      <c r="H428" s="11"/>
      <c r="I428" s="7"/>
      <c r="J428" s="7"/>
      <c r="K428" s="7"/>
      <c r="L428" s="7"/>
      <c r="M428" s="7"/>
      <c r="N428" s="7"/>
      <c r="O428" s="7"/>
      <c r="P428" s="11"/>
      <c r="Q428" s="7"/>
      <c r="R428" s="7"/>
      <c r="S428" s="7"/>
      <c r="T428" s="7"/>
      <c r="U428" s="7"/>
      <c r="V428" s="7"/>
      <c r="W428" s="7"/>
      <c r="X428" s="11"/>
      <c r="Y428" s="7"/>
      <c r="Z428" s="7"/>
      <c r="AA428" s="7"/>
      <c r="AB428" s="7"/>
      <c r="AC428" s="7"/>
      <c r="AD428" s="7"/>
      <c r="AE428" s="7"/>
      <c r="AF428" s="8"/>
      <c r="AG428" s="7"/>
      <c r="AH428" s="7"/>
      <c r="AI428" s="7"/>
      <c r="AJ428" s="7"/>
      <c r="AK428" s="7"/>
      <c r="AL428" s="7"/>
      <c r="AM428" s="7"/>
      <c r="AN428" s="8"/>
      <c r="AO428" s="7"/>
      <c r="AP428" s="7"/>
      <c r="AQ428" s="7"/>
      <c r="AR428" s="7"/>
      <c r="AS428" s="7"/>
      <c r="AT428" s="7"/>
      <c r="AU428" s="8"/>
      <c r="AV428" s="9"/>
      <c r="AW428" s="10"/>
      <c r="AX428" s="20"/>
      <c r="AY428" s="20"/>
      <c r="AZ428" s="22">
        <f>SUM((D428+H428+P428+X428+AF428+AN428+AU428)*C428)</f>
        <v>0</v>
      </c>
    </row>
    <row r="429" spans="1:52" ht="17.25" customHeight="1" x14ac:dyDescent="0.25">
      <c r="B429" s="29" t="s">
        <v>7</v>
      </c>
      <c r="C429" s="30"/>
      <c r="D429" s="5"/>
      <c r="E429" s="7"/>
      <c r="F429" s="7"/>
      <c r="G429" s="7"/>
      <c r="H429" s="8"/>
      <c r="I429" s="7"/>
      <c r="J429" s="7"/>
      <c r="K429" s="7"/>
      <c r="L429" s="7"/>
      <c r="M429" s="7"/>
      <c r="N429" s="7"/>
      <c r="O429" s="7"/>
      <c r="P429" s="8"/>
      <c r="Q429" s="7"/>
      <c r="R429" s="7"/>
      <c r="S429" s="7"/>
      <c r="T429" s="7"/>
      <c r="U429" s="7"/>
      <c r="V429" s="7"/>
      <c r="W429" s="7"/>
      <c r="X429" s="8"/>
      <c r="Y429" s="7"/>
      <c r="Z429" s="7"/>
      <c r="AA429" s="7"/>
      <c r="AB429" s="7"/>
      <c r="AC429" s="7"/>
      <c r="AD429" s="7"/>
      <c r="AE429" s="7"/>
      <c r="AF429" s="8"/>
      <c r="AG429" s="7"/>
      <c r="AH429" s="7"/>
      <c r="AI429" s="7"/>
      <c r="AJ429" s="7"/>
      <c r="AK429" s="7"/>
      <c r="AL429" s="7"/>
      <c r="AM429" s="7"/>
      <c r="AN429" s="8"/>
      <c r="AO429" s="7"/>
      <c r="AP429" s="7"/>
      <c r="AQ429" s="7"/>
      <c r="AR429" s="7"/>
      <c r="AS429" s="7"/>
      <c r="AT429" s="7"/>
      <c r="AU429" s="8"/>
      <c r="AV429" s="9"/>
      <c r="AW429" s="10"/>
      <c r="AX429" s="20"/>
      <c r="AY429" s="20"/>
      <c r="AZ429" s="31">
        <f>SUM((D429+H429+P429+X429+AF429+AN429+AU429)*C429)</f>
        <v>0</v>
      </c>
    </row>
    <row r="430" spans="1:52" ht="24.75" customHeight="1" x14ac:dyDescent="0.25">
      <c r="B430" s="29" t="s">
        <v>8</v>
      </c>
      <c r="C430" s="30"/>
      <c r="D430" s="5"/>
      <c r="E430" s="7"/>
      <c r="F430" s="7"/>
      <c r="G430" s="7"/>
      <c r="H430" s="8"/>
      <c r="I430" s="7"/>
      <c r="J430" s="7"/>
      <c r="K430" s="7"/>
      <c r="L430" s="7"/>
      <c r="M430" s="7"/>
      <c r="N430" s="7"/>
      <c r="O430" s="7"/>
      <c r="P430" s="8"/>
      <c r="Q430" s="7"/>
      <c r="R430" s="7"/>
      <c r="S430" s="7"/>
      <c r="T430" s="7"/>
      <c r="U430" s="7"/>
      <c r="V430" s="7"/>
      <c r="W430" s="7"/>
      <c r="X430" s="8"/>
      <c r="Y430" s="7"/>
      <c r="Z430" s="7"/>
      <c r="AA430" s="7"/>
      <c r="AB430" s="7"/>
      <c r="AC430" s="7"/>
      <c r="AD430" s="7"/>
      <c r="AE430" s="7"/>
      <c r="AF430" s="8"/>
      <c r="AG430" s="7"/>
      <c r="AH430" s="7"/>
      <c r="AI430" s="7"/>
      <c r="AJ430" s="7"/>
      <c r="AK430" s="7"/>
      <c r="AL430" s="7"/>
      <c r="AM430" s="7"/>
      <c r="AN430" s="8"/>
      <c r="AO430" s="7"/>
      <c r="AP430" s="7"/>
      <c r="AQ430" s="7"/>
      <c r="AR430" s="7"/>
      <c r="AS430" s="7"/>
      <c r="AT430" s="7"/>
      <c r="AU430" s="8"/>
      <c r="AV430" s="9"/>
      <c r="AW430" s="10"/>
      <c r="AX430" s="20"/>
      <c r="AY430" s="20"/>
      <c r="AZ430" s="31">
        <f>SUM((D430+H430+P430+X430+AF430+AN430+AU430)*C430)</f>
        <v>0</v>
      </c>
    </row>
    <row r="431" spans="1:52" x14ac:dyDescent="0.25">
      <c r="B431" s="29" t="s">
        <v>20</v>
      </c>
      <c r="C431" s="30"/>
      <c r="D431" s="5"/>
      <c r="E431" s="7"/>
      <c r="F431" s="7"/>
      <c r="G431" s="7"/>
      <c r="H431" s="8"/>
      <c r="I431" s="7"/>
      <c r="J431" s="7"/>
      <c r="K431" s="7"/>
      <c r="L431" s="7"/>
      <c r="M431" s="7"/>
      <c r="N431" s="7"/>
      <c r="O431" s="7"/>
      <c r="P431" s="8"/>
      <c r="Q431" s="7"/>
      <c r="R431" s="7"/>
      <c r="S431" s="7"/>
      <c r="T431" s="7"/>
      <c r="U431" s="7"/>
      <c r="V431" s="7"/>
      <c r="W431" s="7"/>
      <c r="X431" s="8"/>
      <c r="Y431" s="7"/>
      <c r="Z431" s="7"/>
      <c r="AA431" s="7"/>
      <c r="AB431" s="7"/>
      <c r="AC431" s="7"/>
      <c r="AD431" s="7"/>
      <c r="AE431" s="7"/>
      <c r="AF431" s="8"/>
      <c r="AG431" s="7"/>
      <c r="AH431" s="7"/>
      <c r="AI431" s="7"/>
      <c r="AJ431" s="7"/>
      <c r="AK431" s="7"/>
      <c r="AL431" s="7"/>
      <c r="AM431" s="7"/>
      <c r="AN431" s="8"/>
      <c r="AO431" s="7"/>
      <c r="AP431" s="7"/>
      <c r="AQ431" s="7"/>
      <c r="AR431" s="7"/>
      <c r="AS431" s="7"/>
      <c r="AT431" s="7"/>
      <c r="AU431" s="8"/>
      <c r="AV431" s="9"/>
      <c r="AW431" s="10"/>
      <c r="AX431" s="20"/>
      <c r="AY431" s="20"/>
      <c r="AZ431" s="31">
        <f>SUM((D431+H431+P431+X431+AF431+AN431+AU431)*C431)</f>
        <v>0</v>
      </c>
    </row>
    <row r="432" spans="1:52" x14ac:dyDescent="0.25">
      <c r="AZ432" s="23" t="s">
        <v>22</v>
      </c>
    </row>
    <row r="433" spans="1:52" ht="42.75" customHeight="1" x14ac:dyDescent="0.25">
      <c r="D433" s="100" t="s">
        <v>129</v>
      </c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Z433" s="22">
        <f>SUM((AZ425+AZ426+AZ427+AZ428+AZ429+AZ430+AZ431))</f>
        <v>0</v>
      </c>
    </row>
    <row r="434" spans="1:52" x14ac:dyDescent="0.25"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</row>
    <row r="435" spans="1:52" x14ac:dyDescent="0.25">
      <c r="C435" s="48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</row>
    <row r="436" spans="1:52" x14ac:dyDescent="0.25">
      <c r="A436" s="45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</row>
    <row r="437" spans="1:52" ht="33.75" customHeight="1" thickBot="1" x14ac:dyDescent="0.3">
      <c r="A437" s="45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</row>
    <row r="438" spans="1:52" ht="27.75" thickTop="1" thickBot="1" x14ac:dyDescent="0.3">
      <c r="A438" s="3" t="s">
        <v>135</v>
      </c>
      <c r="B438" s="1"/>
      <c r="C438" s="1"/>
      <c r="D438" s="1">
        <v>65</v>
      </c>
      <c r="E438" s="1" t="s">
        <v>9</v>
      </c>
      <c r="F438" s="1" t="s">
        <v>10</v>
      </c>
      <c r="G438" s="1" t="s">
        <v>11</v>
      </c>
      <c r="H438" s="1">
        <v>70</v>
      </c>
      <c r="I438" s="1" t="s">
        <v>12</v>
      </c>
      <c r="J438" s="1" t="s">
        <v>13</v>
      </c>
      <c r="K438" s="1" t="s">
        <v>14</v>
      </c>
      <c r="L438" s="1" t="s">
        <v>15</v>
      </c>
      <c r="M438" s="1" t="s">
        <v>9</v>
      </c>
      <c r="N438" s="1" t="s">
        <v>10</v>
      </c>
      <c r="O438" s="1" t="s">
        <v>11</v>
      </c>
      <c r="P438" s="1">
        <v>75</v>
      </c>
      <c r="Q438" s="1" t="s">
        <v>12</v>
      </c>
      <c r="R438" s="1" t="s">
        <v>13</v>
      </c>
      <c r="S438" s="1" t="s">
        <v>14</v>
      </c>
      <c r="T438" s="1" t="s">
        <v>15</v>
      </c>
      <c r="U438" s="1" t="s">
        <v>9</v>
      </c>
      <c r="V438" s="1" t="s">
        <v>10</v>
      </c>
      <c r="W438" s="1" t="s">
        <v>11</v>
      </c>
      <c r="X438" s="1">
        <v>80</v>
      </c>
      <c r="Y438" s="1" t="s">
        <v>12</v>
      </c>
      <c r="Z438" s="1" t="s">
        <v>13</v>
      </c>
      <c r="AA438" s="1" t="s">
        <v>14</v>
      </c>
      <c r="AB438" s="1" t="s">
        <v>15</v>
      </c>
      <c r="AC438" s="1" t="s">
        <v>9</v>
      </c>
      <c r="AD438" s="1" t="s">
        <v>10</v>
      </c>
      <c r="AE438" s="1" t="s">
        <v>11</v>
      </c>
      <c r="AF438" s="1">
        <v>85</v>
      </c>
      <c r="AG438" s="1" t="s">
        <v>12</v>
      </c>
      <c r="AH438" s="1" t="s">
        <v>13</v>
      </c>
      <c r="AI438" s="1" t="s">
        <v>14</v>
      </c>
      <c r="AJ438" s="1" t="s">
        <v>15</v>
      </c>
      <c r="AK438" s="1" t="s">
        <v>9</v>
      </c>
      <c r="AL438" s="1" t="s">
        <v>10</v>
      </c>
      <c r="AM438" s="1" t="s">
        <v>11</v>
      </c>
      <c r="AN438" s="1">
        <v>90</v>
      </c>
      <c r="AO438" s="1" t="s">
        <v>13</v>
      </c>
      <c r="AP438" s="1" t="s">
        <v>14</v>
      </c>
      <c r="AQ438" s="1" t="s">
        <v>15</v>
      </c>
      <c r="AR438" s="1" t="s">
        <v>9</v>
      </c>
      <c r="AS438" s="1" t="s">
        <v>10</v>
      </c>
      <c r="AT438" s="1" t="s">
        <v>11</v>
      </c>
      <c r="AU438" s="1">
        <v>95</v>
      </c>
      <c r="AV438" s="1" t="s">
        <v>14</v>
      </c>
      <c r="AW438" s="1" t="s">
        <v>15</v>
      </c>
      <c r="AX438" s="1" t="s">
        <v>9</v>
      </c>
      <c r="AY438" s="1" t="s">
        <v>10</v>
      </c>
      <c r="AZ438" s="1" t="s">
        <v>21</v>
      </c>
    </row>
    <row r="439" spans="1:52" ht="15.75" thickTop="1" x14ac:dyDescent="0.25">
      <c r="A439" s="45"/>
      <c r="B439" s="24"/>
      <c r="C439" s="18" t="s">
        <v>19</v>
      </c>
      <c r="D439" s="4" t="s">
        <v>0</v>
      </c>
      <c r="E439" s="6"/>
      <c r="F439" s="6"/>
      <c r="G439" s="6"/>
      <c r="H439" s="4" t="s">
        <v>0</v>
      </c>
      <c r="I439" s="6"/>
      <c r="J439" s="6"/>
      <c r="K439" s="6"/>
      <c r="L439" s="6"/>
      <c r="M439" s="6"/>
      <c r="N439" s="6"/>
      <c r="O439" s="6"/>
      <c r="P439" s="4" t="s">
        <v>1</v>
      </c>
      <c r="Q439" s="6"/>
      <c r="R439" s="6"/>
      <c r="S439" s="6"/>
      <c r="T439" s="6"/>
      <c r="U439" s="6"/>
      <c r="V439" s="6"/>
      <c r="W439" s="6"/>
      <c r="X439" s="4" t="s">
        <v>2</v>
      </c>
      <c r="Y439" s="6"/>
      <c r="Z439" s="6"/>
      <c r="AA439" s="6"/>
      <c r="AB439" s="6"/>
      <c r="AC439" s="6"/>
      <c r="AD439" s="6"/>
      <c r="AE439" s="6"/>
      <c r="AF439" s="4" t="s">
        <v>3</v>
      </c>
      <c r="AG439" s="6"/>
      <c r="AH439" s="6"/>
      <c r="AI439" s="6"/>
      <c r="AJ439" s="6"/>
      <c r="AK439" s="6"/>
      <c r="AL439" s="6"/>
      <c r="AM439" s="6"/>
      <c r="AN439" s="4" t="s">
        <v>16</v>
      </c>
      <c r="AO439" s="6"/>
      <c r="AP439" s="6"/>
      <c r="AQ439" s="6"/>
      <c r="AR439" s="6"/>
      <c r="AS439" s="6"/>
      <c r="AT439" s="6"/>
      <c r="AU439" s="4" t="s">
        <v>17</v>
      </c>
      <c r="AV439" s="6"/>
      <c r="AW439" s="10"/>
      <c r="AX439" s="20"/>
      <c r="AY439" s="20"/>
      <c r="AZ439" s="31"/>
    </row>
    <row r="440" spans="1:52" x14ac:dyDescent="0.25">
      <c r="A440" s="45"/>
      <c r="B440" s="15" t="s">
        <v>4</v>
      </c>
      <c r="C440" s="56">
        <v>550</v>
      </c>
      <c r="D440" s="5"/>
      <c r="E440" s="7"/>
      <c r="F440" s="7"/>
      <c r="G440" s="7"/>
      <c r="H440" s="8"/>
      <c r="I440" s="25"/>
      <c r="J440" s="25"/>
      <c r="K440" s="25"/>
      <c r="L440" s="25"/>
      <c r="M440" s="12"/>
      <c r="N440" s="25"/>
      <c r="O440" s="7"/>
      <c r="P440" s="8"/>
      <c r="Q440" s="25"/>
      <c r="R440" s="25"/>
      <c r="S440" s="75"/>
      <c r="T440" s="12"/>
      <c r="U440" s="25"/>
      <c r="V440" s="25"/>
      <c r="W440" s="7"/>
      <c r="X440" s="8"/>
      <c r="Y440" s="25"/>
      <c r="Z440" s="25"/>
      <c r="AA440" s="25"/>
      <c r="AB440" s="25"/>
      <c r="AC440" s="25"/>
      <c r="AD440" s="12"/>
      <c r="AE440" s="7"/>
      <c r="AF440" s="8"/>
      <c r="AG440" s="25"/>
      <c r="AH440" s="25"/>
      <c r="AI440" s="12"/>
      <c r="AJ440" s="25"/>
      <c r="AK440" s="25"/>
      <c r="AL440" s="25"/>
      <c r="AM440" s="7"/>
      <c r="AN440" s="8"/>
      <c r="AO440" s="7"/>
      <c r="AP440" s="7"/>
      <c r="AQ440" s="7"/>
      <c r="AR440" s="7"/>
      <c r="AS440" s="7"/>
      <c r="AT440" s="7"/>
      <c r="AU440" s="8"/>
      <c r="AV440" s="9"/>
      <c r="AW440" s="10"/>
      <c r="AX440" s="20"/>
      <c r="AY440" s="20"/>
      <c r="AZ440" s="22">
        <f>SUM((I440+J440+K440+L440+M440+N440+Q440+R440+S440+T440+U440+V440+Y440+Z440+AA440+AB440+AC440+AD440+AG440+AH440+AI440+AJ440+AK440+AL440)*C440)</f>
        <v>0</v>
      </c>
    </row>
    <row r="441" spans="1:52" ht="15" customHeight="1" x14ac:dyDescent="0.25">
      <c r="A441" s="45"/>
      <c r="B441" s="16" t="s">
        <v>18</v>
      </c>
      <c r="C441" s="57">
        <v>600</v>
      </c>
      <c r="D441" s="5"/>
      <c r="E441" s="25"/>
      <c r="F441" s="25"/>
      <c r="G441" s="25"/>
      <c r="H441" s="8"/>
      <c r="I441" s="7"/>
      <c r="J441" s="7"/>
      <c r="K441" s="7"/>
      <c r="L441" s="7"/>
      <c r="M441" s="7"/>
      <c r="N441" s="7"/>
      <c r="O441" s="12"/>
      <c r="P441" s="8"/>
      <c r="Q441" s="7"/>
      <c r="R441" s="7"/>
      <c r="S441" s="7"/>
      <c r="T441" s="7"/>
      <c r="U441" s="7"/>
      <c r="V441" s="7"/>
      <c r="W441" s="12"/>
      <c r="X441" s="8"/>
      <c r="Y441" s="7"/>
      <c r="Z441" s="7"/>
      <c r="AA441" s="7"/>
      <c r="AB441" s="7"/>
      <c r="AC441" s="7"/>
      <c r="AD441" s="7"/>
      <c r="AE441" s="25"/>
      <c r="AF441" s="8"/>
      <c r="AG441" s="7"/>
      <c r="AH441" s="7"/>
      <c r="AI441" s="7"/>
      <c r="AJ441" s="7"/>
      <c r="AK441" s="33"/>
      <c r="AL441" s="7"/>
      <c r="AM441" s="25"/>
      <c r="AN441" s="8"/>
      <c r="AO441" s="25"/>
      <c r="AP441" s="25"/>
      <c r="AQ441" s="12"/>
      <c r="AR441" s="25"/>
      <c r="AS441" s="12"/>
      <c r="AT441" s="12"/>
      <c r="AU441" s="8"/>
      <c r="AV441" s="13"/>
      <c r="AW441" s="27"/>
      <c r="AX441" s="28"/>
      <c r="AY441" s="28"/>
      <c r="AZ441" s="22">
        <f>SUM((E441+F441+G441+O441+W441+AE441+AM441+AO441+AP441+AQ441+AR441+AS441+AT441+AV441+AW441+AY441+AX441)*C441)</f>
        <v>0</v>
      </c>
    </row>
    <row r="442" spans="1:52" x14ac:dyDescent="0.25">
      <c r="A442" s="45"/>
      <c r="B442" s="17" t="s">
        <v>5</v>
      </c>
      <c r="C442" s="57">
        <v>370</v>
      </c>
      <c r="D442" s="5"/>
      <c r="E442" s="7"/>
      <c r="F442" s="7"/>
      <c r="G442" s="7"/>
      <c r="H442" s="8"/>
      <c r="I442" s="7"/>
      <c r="J442" s="7"/>
      <c r="K442" s="7"/>
      <c r="L442" s="7"/>
      <c r="M442" s="7"/>
      <c r="N442" s="7"/>
      <c r="O442" s="7"/>
      <c r="P442" s="8"/>
      <c r="Q442" s="7"/>
      <c r="R442" s="7"/>
      <c r="S442" s="7"/>
      <c r="T442" s="7"/>
      <c r="U442" s="7"/>
      <c r="V442" s="7"/>
      <c r="W442" s="7"/>
      <c r="X442" s="8"/>
      <c r="Y442" s="7"/>
      <c r="Z442" s="7"/>
      <c r="AA442" s="7"/>
      <c r="AB442" s="7"/>
      <c r="AC442" s="7"/>
      <c r="AD442" s="7"/>
      <c r="AE442" s="7"/>
      <c r="AF442" s="8"/>
      <c r="AG442" s="7"/>
      <c r="AH442" s="7"/>
      <c r="AI442" s="7"/>
      <c r="AJ442" s="7"/>
      <c r="AK442" s="7"/>
      <c r="AL442" s="7"/>
      <c r="AM442" s="7"/>
      <c r="AN442" s="11"/>
      <c r="AO442" s="7"/>
      <c r="AP442" s="7"/>
      <c r="AQ442" s="7"/>
      <c r="AR442" s="7"/>
      <c r="AS442" s="7"/>
      <c r="AT442" s="7"/>
      <c r="AU442" s="11"/>
      <c r="AV442" s="9"/>
      <c r="AW442" s="10"/>
      <c r="AX442" s="20"/>
      <c r="AY442" s="20"/>
      <c r="AZ442" s="22">
        <f>SUM((D442+H442+P442+X442+AF442+AN442+AU442)*C442)</f>
        <v>0</v>
      </c>
    </row>
    <row r="443" spans="1:52" x14ac:dyDescent="0.25">
      <c r="A443" s="45"/>
      <c r="B443" s="17" t="s">
        <v>6</v>
      </c>
      <c r="C443" s="57">
        <v>300</v>
      </c>
      <c r="D443" s="5"/>
      <c r="E443" s="7"/>
      <c r="F443" s="7"/>
      <c r="G443" s="7"/>
      <c r="H443" s="11"/>
      <c r="I443" s="7"/>
      <c r="J443" s="7"/>
      <c r="K443" s="7"/>
      <c r="L443" s="7"/>
      <c r="M443" s="7"/>
      <c r="N443" s="7"/>
      <c r="O443" s="7"/>
      <c r="P443" s="11"/>
      <c r="Q443" s="7"/>
      <c r="R443" s="7"/>
      <c r="S443" s="7"/>
      <c r="T443" s="7"/>
      <c r="U443" s="7"/>
      <c r="V443" s="7"/>
      <c r="W443" s="7"/>
      <c r="X443" s="11"/>
      <c r="Y443" s="7"/>
      <c r="Z443" s="7"/>
      <c r="AA443" s="7"/>
      <c r="AB443" s="7"/>
      <c r="AC443" s="7"/>
      <c r="AD443" s="7"/>
      <c r="AE443" s="7"/>
      <c r="AF443" s="8"/>
      <c r="AG443" s="7"/>
      <c r="AH443" s="7"/>
      <c r="AI443" s="7"/>
      <c r="AJ443" s="7"/>
      <c r="AK443" s="7"/>
      <c r="AL443" s="7"/>
      <c r="AM443" s="7"/>
      <c r="AN443" s="8"/>
      <c r="AO443" s="7"/>
      <c r="AP443" s="7"/>
      <c r="AQ443" s="7"/>
      <c r="AR443" s="7"/>
      <c r="AS443" s="7"/>
      <c r="AT443" s="7"/>
      <c r="AU443" s="8"/>
      <c r="AV443" s="9"/>
      <c r="AW443" s="10"/>
      <c r="AX443" s="20"/>
      <c r="AY443" s="20"/>
      <c r="AZ443" s="22">
        <f>SUM((D443+H443+P443+X443+AF443+AN443+AU443)*C443)</f>
        <v>0</v>
      </c>
    </row>
    <row r="444" spans="1:52" ht="34.5" customHeight="1" x14ac:dyDescent="0.25">
      <c r="A444" s="45"/>
      <c r="B444" s="29" t="s">
        <v>7</v>
      </c>
      <c r="C444" s="30"/>
      <c r="D444" s="5"/>
      <c r="E444" s="7"/>
      <c r="F444" s="7"/>
      <c r="G444" s="7"/>
      <c r="H444" s="8"/>
      <c r="I444" s="7"/>
      <c r="J444" s="7"/>
      <c r="K444" s="7"/>
      <c r="L444" s="7"/>
      <c r="M444" s="7"/>
      <c r="N444" s="7"/>
      <c r="O444" s="7"/>
      <c r="P444" s="8"/>
      <c r="Q444" s="7"/>
      <c r="R444" s="7"/>
      <c r="S444" s="7"/>
      <c r="T444" s="7"/>
      <c r="U444" s="7"/>
      <c r="V444" s="7"/>
      <c r="W444" s="7"/>
      <c r="X444" s="8"/>
      <c r="Y444" s="7"/>
      <c r="Z444" s="7"/>
      <c r="AA444" s="7"/>
      <c r="AB444" s="7"/>
      <c r="AC444" s="7"/>
      <c r="AD444" s="7"/>
      <c r="AE444" s="7"/>
      <c r="AF444" s="8"/>
      <c r="AG444" s="7"/>
      <c r="AH444" s="7"/>
      <c r="AI444" s="7"/>
      <c r="AJ444" s="7"/>
      <c r="AK444" s="7"/>
      <c r="AL444" s="7"/>
      <c r="AM444" s="7"/>
      <c r="AN444" s="8"/>
      <c r="AO444" s="7"/>
      <c r="AP444" s="7"/>
      <c r="AQ444" s="7"/>
      <c r="AR444" s="7"/>
      <c r="AS444" s="7"/>
      <c r="AT444" s="7"/>
      <c r="AU444" s="8"/>
      <c r="AV444" s="9"/>
      <c r="AW444" s="10"/>
      <c r="AX444" s="20"/>
      <c r="AY444" s="20"/>
      <c r="AZ444" s="31">
        <f>SUM((D444+H444+P444+X444+AF444+AN444+AU444)*C444)</f>
        <v>0</v>
      </c>
    </row>
    <row r="445" spans="1:52" ht="39" customHeight="1" x14ac:dyDescent="0.25">
      <c r="A445" s="45"/>
      <c r="B445" s="29" t="s">
        <v>8</v>
      </c>
      <c r="C445" s="30"/>
      <c r="D445" s="5"/>
      <c r="E445" s="7"/>
      <c r="F445" s="7"/>
      <c r="G445" s="7"/>
      <c r="H445" s="8"/>
      <c r="I445" s="7"/>
      <c r="J445" s="7"/>
      <c r="K445" s="7"/>
      <c r="L445" s="7"/>
      <c r="M445" s="7"/>
      <c r="N445" s="7"/>
      <c r="O445" s="7"/>
      <c r="P445" s="8"/>
      <c r="Q445" s="7"/>
      <c r="R445" s="7"/>
      <c r="S445" s="7"/>
      <c r="T445" s="7"/>
      <c r="U445" s="7"/>
      <c r="V445" s="7"/>
      <c r="W445" s="7"/>
      <c r="X445" s="8"/>
      <c r="Y445" s="7"/>
      <c r="Z445" s="7"/>
      <c r="AA445" s="7"/>
      <c r="AB445" s="7"/>
      <c r="AC445" s="7"/>
      <c r="AD445" s="7"/>
      <c r="AE445" s="7"/>
      <c r="AF445" s="8"/>
      <c r="AG445" s="7"/>
      <c r="AH445" s="7"/>
      <c r="AI445" s="7"/>
      <c r="AJ445" s="7"/>
      <c r="AK445" s="7"/>
      <c r="AL445" s="7"/>
      <c r="AM445" s="7"/>
      <c r="AN445" s="8"/>
      <c r="AO445" s="7"/>
      <c r="AP445" s="7"/>
      <c r="AQ445" s="7"/>
      <c r="AR445" s="7"/>
      <c r="AS445" s="7"/>
      <c r="AT445" s="7"/>
      <c r="AU445" s="8"/>
      <c r="AV445" s="9"/>
      <c r="AW445" s="10"/>
      <c r="AX445" s="20"/>
      <c r="AY445" s="20"/>
      <c r="AZ445" s="31">
        <f>SUM((D445+H445+P445+X445+AF445+AN445+AU445)*C445)</f>
        <v>0</v>
      </c>
    </row>
    <row r="446" spans="1:52" x14ac:dyDescent="0.25">
      <c r="A446" s="45"/>
      <c r="B446" s="29" t="s">
        <v>20</v>
      </c>
      <c r="C446" s="30"/>
      <c r="D446" s="5"/>
      <c r="E446" s="7"/>
      <c r="F446" s="7"/>
      <c r="G446" s="7"/>
      <c r="H446" s="8"/>
      <c r="I446" s="7"/>
      <c r="J446" s="7"/>
      <c r="K446" s="7"/>
      <c r="L446" s="7"/>
      <c r="M446" s="7"/>
      <c r="N446" s="7"/>
      <c r="O446" s="7"/>
      <c r="P446" s="8"/>
      <c r="Q446" s="7"/>
      <c r="R446" s="7"/>
      <c r="S446" s="7"/>
      <c r="T446" s="7"/>
      <c r="U446" s="7"/>
      <c r="V446" s="7"/>
      <c r="W446" s="7"/>
      <c r="X446" s="8"/>
      <c r="Y446" s="7"/>
      <c r="Z446" s="7"/>
      <c r="AA446" s="7"/>
      <c r="AB446" s="7"/>
      <c r="AC446" s="7"/>
      <c r="AD446" s="7"/>
      <c r="AE446" s="7"/>
      <c r="AF446" s="8"/>
      <c r="AG446" s="7"/>
      <c r="AH446" s="7"/>
      <c r="AI446" s="7"/>
      <c r="AJ446" s="7"/>
      <c r="AK446" s="7"/>
      <c r="AL446" s="7"/>
      <c r="AM446" s="7"/>
      <c r="AN446" s="8"/>
      <c r="AO446" s="7"/>
      <c r="AP446" s="7"/>
      <c r="AQ446" s="7"/>
      <c r="AR446" s="7"/>
      <c r="AS446" s="7"/>
      <c r="AT446" s="7"/>
      <c r="AU446" s="8"/>
      <c r="AV446" s="9"/>
      <c r="AW446" s="10"/>
      <c r="AX446" s="20"/>
      <c r="AY446" s="20"/>
      <c r="AZ446" s="31">
        <f>SUM((D446+H446+P446+X446+AF446+AN446+AU446)*C446)</f>
        <v>0</v>
      </c>
    </row>
    <row r="447" spans="1:52" x14ac:dyDescent="0.25">
      <c r="A447" s="45"/>
      <c r="AZ447" s="23" t="s">
        <v>22</v>
      </c>
    </row>
    <row r="448" spans="1:52" x14ac:dyDescent="0.25">
      <c r="A448" s="45"/>
      <c r="D448" s="100" t="s">
        <v>138</v>
      </c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Z448" s="22">
        <f>SUM((AZ440+AZ441+AZ442+AZ443+AZ444+AZ445+AZ446))</f>
        <v>0</v>
      </c>
    </row>
    <row r="449" spans="1:52" x14ac:dyDescent="0.25">
      <c r="A449" s="45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  <c r="AU449" s="100"/>
    </row>
    <row r="450" spans="1:52" x14ac:dyDescent="0.25">
      <c r="A450" s="45"/>
      <c r="C450" s="48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  <c r="AJ450" s="100"/>
      <c r="AK450" s="100"/>
      <c r="AL450" s="100"/>
      <c r="AM450" s="100"/>
      <c r="AN450" s="100"/>
      <c r="AO450" s="100"/>
      <c r="AP450" s="100"/>
      <c r="AQ450" s="100"/>
      <c r="AR450" s="100"/>
      <c r="AS450" s="100"/>
      <c r="AT450" s="100"/>
      <c r="AU450" s="100"/>
    </row>
    <row r="451" spans="1:52" ht="46.5" customHeight="1" thickBot="1" x14ac:dyDescent="0.3">
      <c r="A451" s="45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</row>
    <row r="452" spans="1:52" ht="28.5" customHeight="1" thickTop="1" thickBot="1" x14ac:dyDescent="0.3">
      <c r="A452" s="3" t="s">
        <v>136</v>
      </c>
      <c r="B452" s="1"/>
      <c r="C452" s="1"/>
      <c r="D452" s="1">
        <v>65</v>
      </c>
      <c r="E452" s="1" t="s">
        <v>9</v>
      </c>
      <c r="F452" s="1" t="s">
        <v>10</v>
      </c>
      <c r="G452" s="1" t="s">
        <v>11</v>
      </c>
      <c r="H452" s="1">
        <v>70</v>
      </c>
      <c r="I452" s="1" t="s">
        <v>12</v>
      </c>
      <c r="J452" s="1" t="s">
        <v>13</v>
      </c>
      <c r="K452" s="1" t="s">
        <v>14</v>
      </c>
      <c r="L452" s="1" t="s">
        <v>15</v>
      </c>
      <c r="M452" s="1" t="s">
        <v>9</v>
      </c>
      <c r="N452" s="1" t="s">
        <v>10</v>
      </c>
      <c r="O452" s="1" t="s">
        <v>11</v>
      </c>
      <c r="P452" s="1">
        <v>75</v>
      </c>
      <c r="Q452" s="1" t="s">
        <v>12</v>
      </c>
      <c r="R452" s="1" t="s">
        <v>13</v>
      </c>
      <c r="S452" s="1" t="s">
        <v>14</v>
      </c>
      <c r="T452" s="1" t="s">
        <v>15</v>
      </c>
      <c r="U452" s="1" t="s">
        <v>9</v>
      </c>
      <c r="V452" s="1" t="s">
        <v>10</v>
      </c>
      <c r="W452" s="1" t="s">
        <v>11</v>
      </c>
      <c r="X452" s="1">
        <v>80</v>
      </c>
      <c r="Y452" s="1" t="s">
        <v>12</v>
      </c>
      <c r="Z452" s="1" t="s">
        <v>13</v>
      </c>
      <c r="AA452" s="1" t="s">
        <v>14</v>
      </c>
      <c r="AB452" s="1" t="s">
        <v>15</v>
      </c>
      <c r="AC452" s="1" t="s">
        <v>9</v>
      </c>
      <c r="AD452" s="1" t="s">
        <v>10</v>
      </c>
      <c r="AE452" s="1" t="s">
        <v>11</v>
      </c>
      <c r="AF452" s="1">
        <v>85</v>
      </c>
      <c r="AG452" s="1" t="s">
        <v>12</v>
      </c>
      <c r="AH452" s="1" t="s">
        <v>13</v>
      </c>
      <c r="AI452" s="1" t="s">
        <v>14</v>
      </c>
      <c r="AJ452" s="1" t="s">
        <v>15</v>
      </c>
      <c r="AK452" s="1" t="s">
        <v>9</v>
      </c>
      <c r="AL452" s="1" t="s">
        <v>10</v>
      </c>
      <c r="AM452" s="1" t="s">
        <v>11</v>
      </c>
      <c r="AN452" s="1">
        <v>90</v>
      </c>
      <c r="AO452" s="1" t="s">
        <v>13</v>
      </c>
      <c r="AP452" s="1" t="s">
        <v>14</v>
      </c>
      <c r="AQ452" s="1" t="s">
        <v>15</v>
      </c>
      <c r="AR452" s="1" t="s">
        <v>9</v>
      </c>
      <c r="AS452" s="1" t="s">
        <v>10</v>
      </c>
      <c r="AT452" s="1" t="s">
        <v>11</v>
      </c>
      <c r="AU452" s="1">
        <v>95</v>
      </c>
      <c r="AV452" s="1" t="s">
        <v>14</v>
      </c>
      <c r="AW452" s="1" t="s">
        <v>15</v>
      </c>
      <c r="AX452" s="1" t="s">
        <v>9</v>
      </c>
      <c r="AY452" s="1" t="s">
        <v>10</v>
      </c>
      <c r="AZ452" s="1" t="s">
        <v>21</v>
      </c>
    </row>
    <row r="453" spans="1:52" ht="15.75" thickTop="1" x14ac:dyDescent="0.25">
      <c r="A453" s="45"/>
      <c r="B453" s="24"/>
      <c r="C453" s="18" t="s">
        <v>19</v>
      </c>
      <c r="D453" s="4" t="s">
        <v>0</v>
      </c>
      <c r="E453" s="6"/>
      <c r="F453" s="6"/>
      <c r="G453" s="6"/>
      <c r="H453" s="4" t="s">
        <v>0</v>
      </c>
      <c r="I453" s="6"/>
      <c r="J453" s="6"/>
      <c r="K453" s="6"/>
      <c r="L453" s="6"/>
      <c r="M453" s="6"/>
      <c r="N453" s="6"/>
      <c r="O453" s="6"/>
      <c r="P453" s="4" t="s">
        <v>1</v>
      </c>
      <c r="Q453" s="6"/>
      <c r="R453" s="6"/>
      <c r="S453" s="6"/>
      <c r="T453" s="6"/>
      <c r="U453" s="6"/>
      <c r="V453" s="6"/>
      <c r="W453" s="6"/>
      <c r="X453" s="4" t="s">
        <v>2</v>
      </c>
      <c r="Y453" s="6"/>
      <c r="Z453" s="6"/>
      <c r="AA453" s="6"/>
      <c r="AB453" s="6"/>
      <c r="AC453" s="6"/>
      <c r="AD453" s="6"/>
      <c r="AE453" s="6"/>
      <c r="AF453" s="4" t="s">
        <v>3</v>
      </c>
      <c r="AG453" s="6"/>
      <c r="AH453" s="6"/>
      <c r="AI453" s="6"/>
      <c r="AJ453" s="6"/>
      <c r="AK453" s="6"/>
      <c r="AL453" s="6"/>
      <c r="AM453" s="6"/>
      <c r="AN453" s="4" t="s">
        <v>16</v>
      </c>
      <c r="AO453" s="6"/>
      <c r="AP453" s="6"/>
      <c r="AQ453" s="6"/>
      <c r="AR453" s="6"/>
      <c r="AS453" s="6"/>
      <c r="AT453" s="6"/>
      <c r="AU453" s="4" t="s">
        <v>17</v>
      </c>
      <c r="AV453" s="6"/>
      <c r="AW453" s="10"/>
      <c r="AX453" s="20"/>
      <c r="AY453" s="20"/>
      <c r="AZ453" s="31"/>
    </row>
    <row r="454" spans="1:52" x14ac:dyDescent="0.25">
      <c r="A454" s="45"/>
      <c r="B454" s="15" t="s">
        <v>4</v>
      </c>
      <c r="C454" s="56">
        <v>400</v>
      </c>
      <c r="D454" s="5"/>
      <c r="E454" s="7"/>
      <c r="F454" s="7"/>
      <c r="G454" s="7"/>
      <c r="H454" s="8"/>
      <c r="I454" s="12"/>
      <c r="J454" s="25"/>
      <c r="K454" s="12"/>
      <c r="L454" s="12"/>
      <c r="M454" s="25"/>
      <c r="N454" s="25"/>
      <c r="O454" s="7"/>
      <c r="P454" s="8"/>
      <c r="Q454" s="25"/>
      <c r="R454" s="25"/>
      <c r="S454" s="25"/>
      <c r="T454" s="25"/>
      <c r="U454" s="25"/>
      <c r="V454" s="25"/>
      <c r="W454" s="7"/>
      <c r="X454" s="8"/>
      <c r="Y454" s="25"/>
      <c r="Z454" s="25"/>
      <c r="AA454" s="25"/>
      <c r="AB454" s="25"/>
      <c r="AC454" s="25"/>
      <c r="AD454" s="25"/>
      <c r="AE454" s="7"/>
      <c r="AF454" s="8"/>
      <c r="AG454" s="25"/>
      <c r="AH454" s="25"/>
      <c r="AI454" s="25"/>
      <c r="AJ454" s="25"/>
      <c r="AK454" s="25"/>
      <c r="AL454" s="25"/>
      <c r="AM454" s="7"/>
      <c r="AN454" s="8"/>
      <c r="AO454" s="7"/>
      <c r="AP454" s="7"/>
      <c r="AQ454" s="7"/>
      <c r="AR454" s="7"/>
      <c r="AS454" s="7"/>
      <c r="AT454" s="7"/>
      <c r="AU454" s="8"/>
      <c r="AV454" s="9"/>
      <c r="AW454" s="10"/>
      <c r="AX454" s="20"/>
      <c r="AY454" s="20"/>
      <c r="AZ454" s="22">
        <f>SUM((I454+J454+K454+L454+M454+N454+Q454+R454+S454+T454+U454+V454+Y454+Z454+AA454+AB454+AC454+AD454+AG454+AH454+AI454+AJ454+AK454+AL454)*C454)</f>
        <v>0</v>
      </c>
    </row>
    <row r="455" spans="1:52" x14ac:dyDescent="0.25">
      <c r="A455" s="45"/>
      <c r="B455" s="32" t="s">
        <v>18</v>
      </c>
      <c r="C455" s="30"/>
      <c r="D455" s="5"/>
      <c r="E455" s="25"/>
      <c r="F455" s="25"/>
      <c r="G455" s="25"/>
      <c r="H455" s="8"/>
      <c r="I455" s="7"/>
      <c r="J455" s="7"/>
      <c r="K455" s="7"/>
      <c r="L455" s="7"/>
      <c r="M455" s="7"/>
      <c r="N455" s="7"/>
      <c r="O455" s="25"/>
      <c r="P455" s="8"/>
      <c r="Q455" s="7"/>
      <c r="R455" s="7"/>
      <c r="S455" s="7"/>
      <c r="T455" s="7"/>
      <c r="U455" s="7"/>
      <c r="V455" s="7"/>
      <c r="W455" s="25"/>
      <c r="X455" s="8"/>
      <c r="Y455" s="7"/>
      <c r="Z455" s="7"/>
      <c r="AA455" s="7"/>
      <c r="AB455" s="7"/>
      <c r="AC455" s="7"/>
      <c r="AD455" s="7"/>
      <c r="AE455" s="25"/>
      <c r="AF455" s="8"/>
      <c r="AG455" s="7"/>
      <c r="AH455" s="7"/>
      <c r="AI455" s="7"/>
      <c r="AJ455" s="7"/>
      <c r="AK455" s="7"/>
      <c r="AL455" s="7"/>
      <c r="AM455" s="25"/>
      <c r="AN455" s="8"/>
      <c r="AO455" s="25"/>
      <c r="AP455" s="25"/>
      <c r="AQ455" s="25"/>
      <c r="AR455" s="25"/>
      <c r="AS455" s="25"/>
      <c r="AT455" s="25"/>
      <c r="AU455" s="8"/>
      <c r="AV455" s="26"/>
      <c r="AW455" s="27"/>
      <c r="AX455" s="28"/>
      <c r="AY455" s="28"/>
      <c r="AZ455" s="31">
        <f>SUM((E455+F455+G455+O455+W455+AE455+AM455+AO455+AP455+AQ455+AR455+AS455+AT455+AV455+AW455+AY455)*C455)</f>
        <v>0</v>
      </c>
    </row>
    <row r="456" spans="1:52" ht="15" customHeight="1" x14ac:dyDescent="0.25">
      <c r="A456" s="45"/>
      <c r="B456" s="17" t="s">
        <v>5</v>
      </c>
      <c r="C456" s="57">
        <v>350</v>
      </c>
      <c r="D456" s="5"/>
      <c r="E456" s="7"/>
      <c r="F456" s="7"/>
      <c r="G456" s="7"/>
      <c r="H456" s="8"/>
      <c r="I456" s="7"/>
      <c r="J456" s="7"/>
      <c r="K456" s="7"/>
      <c r="L456" s="7"/>
      <c r="M456" s="7"/>
      <c r="N456" s="7"/>
      <c r="O456" s="7"/>
      <c r="P456" s="8"/>
      <c r="Q456" s="7"/>
      <c r="R456" s="7"/>
      <c r="S456" s="7"/>
      <c r="T456" s="7"/>
      <c r="U456" s="7"/>
      <c r="V456" s="7"/>
      <c r="W456" s="7"/>
      <c r="X456" s="8"/>
      <c r="Y456" s="7"/>
      <c r="Z456" s="7"/>
      <c r="AA456" s="7"/>
      <c r="AB456" s="7"/>
      <c r="AC456" s="7"/>
      <c r="AD456" s="7"/>
      <c r="AE456" s="7"/>
      <c r="AF456" s="8"/>
      <c r="AG456" s="7"/>
      <c r="AH456" s="7"/>
      <c r="AI456" s="7"/>
      <c r="AJ456" s="7"/>
      <c r="AK456" s="7"/>
      <c r="AL456" s="7"/>
      <c r="AM456" s="7"/>
      <c r="AN456" s="8"/>
      <c r="AO456" s="7"/>
      <c r="AP456" s="7"/>
      <c r="AQ456" s="7"/>
      <c r="AR456" s="7"/>
      <c r="AS456" s="7"/>
      <c r="AT456" s="7"/>
      <c r="AU456" s="8"/>
      <c r="AV456" s="9"/>
      <c r="AW456" s="10"/>
      <c r="AX456" s="20"/>
      <c r="AY456" s="20"/>
      <c r="AZ456" s="22">
        <f>SUM((D456+H456+P456+X456+AF456+AN456+AU456)*C456)</f>
        <v>0</v>
      </c>
    </row>
    <row r="457" spans="1:52" x14ac:dyDescent="0.25">
      <c r="A457" s="45"/>
      <c r="B457" s="17" t="s">
        <v>6</v>
      </c>
      <c r="C457" s="57">
        <v>300</v>
      </c>
      <c r="D457" s="5"/>
      <c r="E457" s="7"/>
      <c r="F457" s="7"/>
      <c r="G457" s="7"/>
      <c r="H457" s="11"/>
      <c r="I457" s="7"/>
      <c r="J457" s="7"/>
      <c r="K457" s="7"/>
      <c r="L457" s="7"/>
      <c r="M457" s="7"/>
      <c r="N457" s="7"/>
      <c r="O457" s="7"/>
      <c r="P457" s="8"/>
      <c r="Q457" s="7"/>
      <c r="R457" s="7"/>
      <c r="S457" s="7"/>
      <c r="T457" s="7"/>
      <c r="U457" s="7"/>
      <c r="V457" s="7"/>
      <c r="W457" s="7"/>
      <c r="X457" s="8"/>
      <c r="Y457" s="7"/>
      <c r="Z457" s="7"/>
      <c r="AA457" s="7"/>
      <c r="AB457" s="7"/>
      <c r="AC457" s="7"/>
      <c r="AD457" s="7"/>
      <c r="AE457" s="7"/>
      <c r="AF457" s="8"/>
      <c r="AG457" s="7"/>
      <c r="AH457" s="7"/>
      <c r="AI457" s="7"/>
      <c r="AJ457" s="7"/>
      <c r="AK457" s="7"/>
      <c r="AL457" s="7"/>
      <c r="AM457" s="7"/>
      <c r="AN457" s="8"/>
      <c r="AO457" s="7"/>
      <c r="AP457" s="7"/>
      <c r="AQ457" s="7"/>
      <c r="AR457" s="7"/>
      <c r="AS457" s="7"/>
      <c r="AT457" s="7"/>
      <c r="AU457" s="8"/>
      <c r="AV457" s="9"/>
      <c r="AW457" s="10"/>
      <c r="AX457" s="20"/>
      <c r="AY457" s="20"/>
      <c r="AZ457" s="22">
        <f>SUM((D457+H457+P457+X457+AF457+AN457+AU457)*C457)</f>
        <v>0</v>
      </c>
    </row>
    <row r="458" spans="1:52" x14ac:dyDescent="0.25">
      <c r="A458" s="45"/>
      <c r="B458" s="29" t="s">
        <v>7</v>
      </c>
      <c r="C458" s="30"/>
      <c r="D458" s="5"/>
      <c r="E458" s="7"/>
      <c r="F458" s="7"/>
      <c r="G458" s="7"/>
      <c r="H458" s="8"/>
      <c r="I458" s="7"/>
      <c r="J458" s="7"/>
      <c r="K458" s="7"/>
      <c r="L458" s="7"/>
      <c r="M458" s="7"/>
      <c r="N458" s="7"/>
      <c r="O458" s="7"/>
      <c r="P458" s="8"/>
      <c r="Q458" s="7"/>
      <c r="R458" s="7"/>
      <c r="S458" s="7"/>
      <c r="T458" s="7"/>
      <c r="U458" s="7"/>
      <c r="V458" s="7"/>
      <c r="W458" s="7"/>
      <c r="X458" s="8"/>
      <c r="Y458" s="7"/>
      <c r="Z458" s="7"/>
      <c r="AA458" s="7"/>
      <c r="AB458" s="7"/>
      <c r="AC458" s="7"/>
      <c r="AD458" s="7"/>
      <c r="AE458" s="7"/>
      <c r="AF458" s="8"/>
      <c r="AG458" s="7"/>
      <c r="AH458" s="7"/>
      <c r="AI458" s="7"/>
      <c r="AJ458" s="7"/>
      <c r="AK458" s="7"/>
      <c r="AL458" s="7"/>
      <c r="AM458" s="7"/>
      <c r="AN458" s="8"/>
      <c r="AO458" s="7"/>
      <c r="AP458" s="7"/>
      <c r="AQ458" s="7"/>
      <c r="AR458" s="7"/>
      <c r="AS458" s="7"/>
      <c r="AT458" s="7"/>
      <c r="AU458" s="8"/>
      <c r="AV458" s="9"/>
      <c r="AW458" s="10"/>
      <c r="AX458" s="20"/>
      <c r="AY458" s="20"/>
      <c r="AZ458" s="31">
        <f>SUM((D458+H458+P458+X458+AF458+AN458+AU458)*C458)</f>
        <v>0</v>
      </c>
    </row>
    <row r="459" spans="1:52" ht="33" customHeight="1" x14ac:dyDescent="0.25">
      <c r="A459" s="45"/>
      <c r="B459" s="29" t="s">
        <v>8</v>
      </c>
      <c r="C459" s="30"/>
      <c r="D459" s="5"/>
      <c r="E459" s="7"/>
      <c r="F459" s="7"/>
      <c r="G459" s="7"/>
      <c r="H459" s="8"/>
      <c r="I459" s="7"/>
      <c r="J459" s="7"/>
      <c r="K459" s="7"/>
      <c r="L459" s="7"/>
      <c r="M459" s="7"/>
      <c r="N459" s="7"/>
      <c r="O459" s="7"/>
      <c r="P459" s="8"/>
      <c r="Q459" s="7"/>
      <c r="R459" s="7"/>
      <c r="S459" s="7"/>
      <c r="T459" s="7"/>
      <c r="U459" s="7"/>
      <c r="V459" s="7"/>
      <c r="W459" s="7"/>
      <c r="X459" s="8"/>
      <c r="Y459" s="7"/>
      <c r="Z459" s="7"/>
      <c r="AA459" s="7"/>
      <c r="AB459" s="7"/>
      <c r="AC459" s="7"/>
      <c r="AD459" s="7"/>
      <c r="AE459" s="7"/>
      <c r="AF459" s="8"/>
      <c r="AG459" s="7"/>
      <c r="AH459" s="7"/>
      <c r="AI459" s="7"/>
      <c r="AJ459" s="7"/>
      <c r="AK459" s="7"/>
      <c r="AL459" s="7"/>
      <c r="AM459" s="7"/>
      <c r="AN459" s="8"/>
      <c r="AO459" s="7"/>
      <c r="AP459" s="7"/>
      <c r="AQ459" s="7"/>
      <c r="AR459" s="7"/>
      <c r="AS459" s="7"/>
      <c r="AT459" s="7"/>
      <c r="AU459" s="8"/>
      <c r="AV459" s="9"/>
      <c r="AW459" s="10"/>
      <c r="AX459" s="20"/>
      <c r="AY459" s="20"/>
      <c r="AZ459" s="31">
        <f>SUM((D459+H459+P459+X459+AF459+AN459+AU459)*C459)</f>
        <v>0</v>
      </c>
    </row>
    <row r="460" spans="1:52" ht="30" customHeight="1" x14ac:dyDescent="0.25">
      <c r="A460" s="45"/>
      <c r="B460" s="29" t="s">
        <v>20</v>
      </c>
      <c r="C460" s="30"/>
      <c r="D460" s="5"/>
      <c r="E460" s="7"/>
      <c r="F460" s="7"/>
      <c r="G460" s="7"/>
      <c r="H460" s="8"/>
      <c r="I460" s="7"/>
      <c r="J460" s="7"/>
      <c r="K460" s="7"/>
      <c r="L460" s="7"/>
      <c r="M460" s="7"/>
      <c r="N460" s="7"/>
      <c r="O460" s="7"/>
      <c r="P460" s="8"/>
      <c r="Q460" s="7"/>
      <c r="R460" s="7"/>
      <c r="S460" s="7"/>
      <c r="T460" s="7"/>
      <c r="U460" s="7"/>
      <c r="V460" s="7"/>
      <c r="W460" s="7"/>
      <c r="X460" s="8"/>
      <c r="Y460" s="7"/>
      <c r="Z460" s="7"/>
      <c r="AA460" s="7"/>
      <c r="AB460" s="7"/>
      <c r="AC460" s="7"/>
      <c r="AD460" s="7"/>
      <c r="AE460" s="7"/>
      <c r="AF460" s="8"/>
      <c r="AG460" s="7"/>
      <c r="AH460" s="7"/>
      <c r="AI460" s="7"/>
      <c r="AJ460" s="7"/>
      <c r="AK460" s="7"/>
      <c r="AL460" s="7"/>
      <c r="AM460" s="7"/>
      <c r="AN460" s="8"/>
      <c r="AO460" s="7"/>
      <c r="AP460" s="7"/>
      <c r="AQ460" s="7"/>
      <c r="AR460" s="7"/>
      <c r="AS460" s="7"/>
      <c r="AT460" s="7"/>
      <c r="AU460" s="8"/>
      <c r="AV460" s="9"/>
      <c r="AW460" s="10"/>
      <c r="AX460" s="20"/>
      <c r="AY460" s="20"/>
      <c r="AZ460" s="31">
        <f>SUM((D460+H460+P460+X460+AF460+AN460+AU460)*C460)</f>
        <v>0</v>
      </c>
    </row>
    <row r="461" spans="1:52" x14ac:dyDescent="0.25">
      <c r="A461" s="45"/>
      <c r="AZ461" s="23" t="s">
        <v>22</v>
      </c>
    </row>
    <row r="462" spans="1:52" x14ac:dyDescent="0.25">
      <c r="A462" s="45"/>
      <c r="D462" s="100" t="s">
        <v>139</v>
      </c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100"/>
      <c r="AO462" s="100"/>
      <c r="AP462" s="100"/>
      <c r="AQ462" s="100"/>
      <c r="AR462" s="100"/>
      <c r="AS462" s="100"/>
      <c r="AT462" s="100"/>
      <c r="AU462" s="100"/>
      <c r="AZ462" s="22">
        <f>SUM((AZ454+AZ455+AZ456+AZ457+AZ458+AZ459+AZ460))</f>
        <v>0</v>
      </c>
    </row>
    <row r="463" spans="1:52" x14ac:dyDescent="0.25">
      <c r="A463" s="45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  <c r="AJ463" s="100"/>
      <c r="AK463" s="100"/>
      <c r="AL463" s="100"/>
      <c r="AM463" s="100"/>
      <c r="AN463" s="100"/>
      <c r="AO463" s="100"/>
      <c r="AP463" s="100"/>
      <c r="AQ463" s="100"/>
      <c r="AR463" s="100"/>
      <c r="AS463" s="100"/>
      <c r="AT463" s="100"/>
      <c r="AU463" s="100"/>
    </row>
    <row r="464" spans="1:52" x14ac:dyDescent="0.25">
      <c r="A464" s="45"/>
      <c r="C464" s="48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0"/>
      <c r="AP464" s="100"/>
      <c r="AQ464" s="100"/>
      <c r="AR464" s="100"/>
      <c r="AS464" s="100"/>
      <c r="AT464" s="100"/>
      <c r="AU464" s="100"/>
    </row>
    <row r="465" spans="1:52" x14ac:dyDescent="0.25">
      <c r="A465" s="45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  <c r="AJ465" s="100"/>
      <c r="AK465" s="100"/>
      <c r="AL465" s="100"/>
      <c r="AM465" s="100"/>
      <c r="AN465" s="100"/>
      <c r="AO465" s="100"/>
      <c r="AP465" s="100"/>
      <c r="AQ465" s="100"/>
      <c r="AR465" s="100"/>
      <c r="AS465" s="100"/>
      <c r="AT465" s="100"/>
      <c r="AU465" s="100"/>
    </row>
    <row r="466" spans="1:52" ht="44.25" customHeight="1" thickBot="1" x14ac:dyDescent="0.3">
      <c r="A466" s="45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</row>
    <row r="467" spans="1:52" ht="27" customHeight="1" thickTop="1" thickBot="1" x14ac:dyDescent="0.3">
      <c r="A467" s="3" t="s">
        <v>137</v>
      </c>
      <c r="B467" s="1"/>
      <c r="C467" s="1"/>
      <c r="D467" s="1">
        <v>65</v>
      </c>
      <c r="E467" s="1" t="s">
        <v>9</v>
      </c>
      <c r="F467" s="1" t="s">
        <v>10</v>
      </c>
      <c r="G467" s="1" t="s">
        <v>11</v>
      </c>
      <c r="H467" s="1">
        <v>70</v>
      </c>
      <c r="I467" s="1" t="s">
        <v>12</v>
      </c>
      <c r="J467" s="1" t="s">
        <v>13</v>
      </c>
      <c r="K467" s="1" t="s">
        <v>14</v>
      </c>
      <c r="L467" s="1" t="s">
        <v>15</v>
      </c>
      <c r="M467" s="1" t="s">
        <v>9</v>
      </c>
      <c r="N467" s="1" t="s">
        <v>10</v>
      </c>
      <c r="O467" s="1" t="s">
        <v>11</v>
      </c>
      <c r="P467" s="1">
        <v>75</v>
      </c>
      <c r="Q467" s="1" t="s">
        <v>12</v>
      </c>
      <c r="R467" s="1" t="s">
        <v>13</v>
      </c>
      <c r="S467" s="1" t="s">
        <v>14</v>
      </c>
      <c r="T467" s="1" t="s">
        <v>15</v>
      </c>
      <c r="U467" s="1" t="s">
        <v>9</v>
      </c>
      <c r="V467" s="1" t="s">
        <v>10</v>
      </c>
      <c r="W467" s="1" t="s">
        <v>11</v>
      </c>
      <c r="X467" s="1">
        <v>80</v>
      </c>
      <c r="Y467" s="1" t="s">
        <v>12</v>
      </c>
      <c r="Z467" s="1" t="s">
        <v>13</v>
      </c>
      <c r="AA467" s="1" t="s">
        <v>14</v>
      </c>
      <c r="AB467" s="1" t="s">
        <v>15</v>
      </c>
      <c r="AC467" s="1" t="s">
        <v>9</v>
      </c>
      <c r="AD467" s="1" t="s">
        <v>10</v>
      </c>
      <c r="AE467" s="1" t="s">
        <v>11</v>
      </c>
      <c r="AF467" s="1">
        <v>85</v>
      </c>
      <c r="AG467" s="1" t="s">
        <v>12</v>
      </c>
      <c r="AH467" s="1" t="s">
        <v>13</v>
      </c>
      <c r="AI467" s="1" t="s">
        <v>14</v>
      </c>
      <c r="AJ467" s="1" t="s">
        <v>15</v>
      </c>
      <c r="AK467" s="1" t="s">
        <v>9</v>
      </c>
      <c r="AL467" s="1" t="s">
        <v>10</v>
      </c>
      <c r="AM467" s="1" t="s">
        <v>11</v>
      </c>
      <c r="AN467" s="1">
        <v>90</v>
      </c>
      <c r="AO467" s="1" t="s">
        <v>13</v>
      </c>
      <c r="AP467" s="1" t="s">
        <v>14</v>
      </c>
      <c r="AQ467" s="1" t="s">
        <v>15</v>
      </c>
      <c r="AR467" s="1" t="s">
        <v>9</v>
      </c>
      <c r="AS467" s="1" t="s">
        <v>10</v>
      </c>
      <c r="AT467" s="1" t="s">
        <v>11</v>
      </c>
      <c r="AU467" s="1">
        <v>95</v>
      </c>
      <c r="AV467" s="1" t="s">
        <v>14</v>
      </c>
      <c r="AW467" s="1" t="s">
        <v>15</v>
      </c>
      <c r="AX467" s="1" t="s">
        <v>9</v>
      </c>
      <c r="AY467" s="1" t="s">
        <v>10</v>
      </c>
      <c r="AZ467" s="1" t="s">
        <v>21</v>
      </c>
    </row>
    <row r="468" spans="1:52" ht="15.75" thickTop="1" x14ac:dyDescent="0.25">
      <c r="A468" s="45"/>
      <c r="B468" s="24"/>
      <c r="C468" s="18" t="s">
        <v>19</v>
      </c>
      <c r="D468" s="4" t="s">
        <v>0</v>
      </c>
      <c r="E468" s="6"/>
      <c r="F468" s="6"/>
      <c r="G468" s="6"/>
      <c r="H468" s="4" t="s">
        <v>0</v>
      </c>
      <c r="I468" s="6"/>
      <c r="J468" s="6"/>
      <c r="K468" s="6"/>
      <c r="L468" s="6"/>
      <c r="M468" s="6"/>
      <c r="N468" s="6"/>
      <c r="O468" s="6"/>
      <c r="P468" s="4" t="s">
        <v>1</v>
      </c>
      <c r="Q468" s="6"/>
      <c r="R468" s="6"/>
      <c r="S468" s="6"/>
      <c r="T468" s="6"/>
      <c r="U468" s="6"/>
      <c r="V468" s="6"/>
      <c r="W468" s="6"/>
      <c r="X468" s="4" t="s">
        <v>2</v>
      </c>
      <c r="Y468" s="6"/>
      <c r="Z468" s="6"/>
      <c r="AA468" s="6"/>
      <c r="AB468" s="6"/>
      <c r="AC468" s="6"/>
      <c r="AD468" s="6"/>
      <c r="AE468" s="6"/>
      <c r="AF468" s="4" t="s">
        <v>3</v>
      </c>
      <c r="AG468" s="6"/>
      <c r="AH468" s="6"/>
      <c r="AI468" s="6"/>
      <c r="AJ468" s="6"/>
      <c r="AK468" s="6"/>
      <c r="AL468" s="6"/>
      <c r="AM468" s="6"/>
      <c r="AN468" s="4" t="s">
        <v>16</v>
      </c>
      <c r="AO468" s="6"/>
      <c r="AP468" s="6"/>
      <c r="AQ468" s="6"/>
      <c r="AR468" s="6"/>
      <c r="AS468" s="6"/>
      <c r="AT468" s="6"/>
      <c r="AU468" s="4" t="s">
        <v>17</v>
      </c>
      <c r="AV468" s="6"/>
      <c r="AW468" s="10"/>
      <c r="AX468" s="20"/>
      <c r="AY468" s="20"/>
      <c r="AZ468" s="31"/>
    </row>
    <row r="469" spans="1:52" x14ac:dyDescent="0.25">
      <c r="A469" s="45"/>
      <c r="B469" s="15" t="s">
        <v>4</v>
      </c>
      <c r="C469" s="56">
        <v>450</v>
      </c>
      <c r="D469" s="5"/>
      <c r="E469" s="7"/>
      <c r="F469" s="7"/>
      <c r="G469" s="7"/>
      <c r="H469" s="8"/>
      <c r="I469" s="12"/>
      <c r="J469" s="12"/>
      <c r="K469" s="12"/>
      <c r="L469" s="12"/>
      <c r="M469" s="25"/>
      <c r="N469" s="25"/>
      <c r="O469" s="7"/>
      <c r="P469" s="8"/>
      <c r="Q469" s="25"/>
      <c r="R469" s="25"/>
      <c r="S469" s="25"/>
      <c r="T469" s="12"/>
      <c r="U469" s="25"/>
      <c r="V469" s="25"/>
      <c r="W469" s="7"/>
      <c r="X469" s="8"/>
      <c r="Y469" s="12"/>
      <c r="Z469" s="25"/>
      <c r="AA469" s="25"/>
      <c r="AB469" s="25"/>
      <c r="AC469" s="25"/>
      <c r="AD469" s="25"/>
      <c r="AE469" s="7"/>
      <c r="AF469" s="8"/>
      <c r="AG469" s="25"/>
      <c r="AH469" s="25"/>
      <c r="AI469" s="25"/>
      <c r="AJ469" s="25"/>
      <c r="AK469" s="25"/>
      <c r="AL469" s="25"/>
      <c r="AM469" s="7"/>
      <c r="AN469" s="8"/>
      <c r="AO469" s="7"/>
      <c r="AP469" s="7"/>
      <c r="AQ469" s="7"/>
      <c r="AR469" s="7"/>
      <c r="AS469" s="7"/>
      <c r="AT469" s="7"/>
      <c r="AU469" s="8"/>
      <c r="AV469" s="9"/>
      <c r="AW469" s="10"/>
      <c r="AX469" s="20"/>
      <c r="AY469" s="20"/>
      <c r="AZ469" s="22">
        <f>SUM((I469+J469+K469+L469+M469+N469+Q469+R469+S469+T469+U469+V469+Y469+Z469+AA469+AB469+AC469+AD469+AG469+AH469+AI469+AJ469+AK469+AL469)*C469)</f>
        <v>0</v>
      </c>
    </row>
    <row r="470" spans="1:52" x14ac:dyDescent="0.25">
      <c r="A470" s="45"/>
      <c r="B470" s="32" t="s">
        <v>18</v>
      </c>
      <c r="C470" s="30"/>
      <c r="D470" s="5"/>
      <c r="E470" s="25"/>
      <c r="F470" s="25"/>
      <c r="G470" s="25"/>
      <c r="H470" s="8"/>
      <c r="I470" s="7"/>
      <c r="J470" s="7"/>
      <c r="K470" s="7"/>
      <c r="L470" s="7"/>
      <c r="M470" s="7"/>
      <c r="N470" s="7"/>
      <c r="O470" s="25"/>
      <c r="P470" s="8"/>
      <c r="Q470" s="7"/>
      <c r="R470" s="7"/>
      <c r="S470" s="7"/>
      <c r="T470" s="7"/>
      <c r="U470" s="7"/>
      <c r="V470" s="7"/>
      <c r="W470" s="25"/>
      <c r="X470" s="8"/>
      <c r="Y470" s="7"/>
      <c r="Z470" s="7"/>
      <c r="AA470" s="7"/>
      <c r="AB470" s="7"/>
      <c r="AC470" s="7"/>
      <c r="AD470" s="7"/>
      <c r="AE470" s="25"/>
      <c r="AF470" s="8"/>
      <c r="AG470" s="7"/>
      <c r="AH470" s="7"/>
      <c r="AI470" s="7"/>
      <c r="AJ470" s="7"/>
      <c r="AK470" s="7"/>
      <c r="AL470" s="7"/>
      <c r="AM470" s="25"/>
      <c r="AN470" s="8"/>
      <c r="AO470" s="25"/>
      <c r="AP470" s="25"/>
      <c r="AQ470" s="25"/>
      <c r="AR470" s="25"/>
      <c r="AS470" s="25"/>
      <c r="AT470" s="25"/>
      <c r="AU470" s="8"/>
      <c r="AV470" s="26"/>
      <c r="AW470" s="27"/>
      <c r="AX470" s="28"/>
      <c r="AY470" s="28"/>
      <c r="AZ470" s="31">
        <f>SUM((E470+F470+G470+O470+W470+AE470+AM470+AO470+AP470+AQ470+AR470+AS470+AT470+AV470+AW470+AY470)*C470)</f>
        <v>0</v>
      </c>
    </row>
    <row r="471" spans="1:52" x14ac:dyDescent="0.25">
      <c r="A471" s="45"/>
      <c r="B471" s="17" t="s">
        <v>5</v>
      </c>
      <c r="C471" s="57">
        <v>350</v>
      </c>
      <c r="D471" s="5"/>
      <c r="E471" s="7"/>
      <c r="F471" s="7"/>
      <c r="G471" s="7"/>
      <c r="H471" s="8"/>
      <c r="I471" s="7"/>
      <c r="J471" s="7"/>
      <c r="K471" s="7"/>
      <c r="L471" s="7"/>
      <c r="M471" s="7"/>
      <c r="N471" s="7"/>
      <c r="O471" s="7"/>
      <c r="P471" s="8"/>
      <c r="Q471" s="7"/>
      <c r="R471" s="7"/>
      <c r="S471" s="7"/>
      <c r="T471" s="7"/>
      <c r="U471" s="7"/>
      <c r="V471" s="7"/>
      <c r="W471" s="7"/>
      <c r="X471" s="8"/>
      <c r="Y471" s="7"/>
      <c r="Z471" s="7"/>
      <c r="AA471" s="7"/>
      <c r="AB471" s="7"/>
      <c r="AC471" s="7"/>
      <c r="AD471" s="7"/>
      <c r="AE471" s="7"/>
      <c r="AF471" s="8"/>
      <c r="AG471" s="7"/>
      <c r="AH471" s="7"/>
      <c r="AI471" s="7"/>
      <c r="AJ471" s="7"/>
      <c r="AK471" s="7"/>
      <c r="AL471" s="7"/>
      <c r="AM471" s="7"/>
      <c r="AN471" s="8"/>
      <c r="AO471" s="7"/>
      <c r="AP471" s="7"/>
      <c r="AQ471" s="7"/>
      <c r="AR471" s="7"/>
      <c r="AS471" s="7"/>
      <c r="AT471" s="7"/>
      <c r="AU471" s="8"/>
      <c r="AV471" s="9"/>
      <c r="AW471" s="10"/>
      <c r="AX471" s="20"/>
      <c r="AY471" s="20"/>
      <c r="AZ471" s="22">
        <f>SUM((D471+H471+P471+X471+AF471+AN471+AU471)*C471)</f>
        <v>0</v>
      </c>
    </row>
    <row r="472" spans="1:52" x14ac:dyDescent="0.25">
      <c r="A472" s="45"/>
      <c r="B472" s="17" t="s">
        <v>6</v>
      </c>
      <c r="C472" s="57">
        <v>300</v>
      </c>
      <c r="D472" s="5"/>
      <c r="E472" s="7"/>
      <c r="F472" s="7"/>
      <c r="G472" s="7"/>
      <c r="H472" s="11"/>
      <c r="I472" s="7"/>
      <c r="J472" s="7"/>
      <c r="K472" s="7"/>
      <c r="L472" s="7"/>
      <c r="M472" s="7"/>
      <c r="N472" s="7"/>
      <c r="O472" s="7"/>
      <c r="P472" s="11"/>
      <c r="Q472" s="7"/>
      <c r="R472" s="7"/>
      <c r="S472" s="7"/>
      <c r="T472" s="7"/>
      <c r="U472" s="7"/>
      <c r="V472" s="7"/>
      <c r="W472" s="7"/>
      <c r="X472" s="8"/>
      <c r="Y472" s="7"/>
      <c r="Z472" s="7"/>
      <c r="AA472" s="7"/>
      <c r="AB472" s="7"/>
      <c r="AC472" s="7"/>
      <c r="AD472" s="7"/>
      <c r="AE472" s="7"/>
      <c r="AF472" s="8"/>
      <c r="AG472" s="7"/>
      <c r="AH472" s="7"/>
      <c r="AI472" s="7"/>
      <c r="AJ472" s="7"/>
      <c r="AK472" s="7"/>
      <c r="AL472" s="7"/>
      <c r="AM472" s="7"/>
      <c r="AN472" s="8"/>
      <c r="AO472" s="7"/>
      <c r="AP472" s="7"/>
      <c r="AQ472" s="7"/>
      <c r="AR472" s="7"/>
      <c r="AS472" s="7"/>
      <c r="AT472" s="7"/>
      <c r="AU472" s="8"/>
      <c r="AV472" s="9"/>
      <c r="AW472" s="10"/>
      <c r="AX472" s="20"/>
      <c r="AY472" s="20"/>
      <c r="AZ472" s="22">
        <f>SUM((D472+H472+P472+X472+AF472+AN472+AU472)*C472)</f>
        <v>0</v>
      </c>
    </row>
    <row r="473" spans="1:52" x14ac:dyDescent="0.25">
      <c r="A473" s="45"/>
      <c r="B473" s="29" t="s">
        <v>7</v>
      </c>
      <c r="C473" s="30"/>
      <c r="D473" s="5"/>
      <c r="E473" s="7"/>
      <c r="F473" s="7"/>
      <c r="G473" s="7"/>
      <c r="H473" s="8"/>
      <c r="I473" s="7"/>
      <c r="J473" s="7"/>
      <c r="K473" s="7"/>
      <c r="L473" s="7"/>
      <c r="M473" s="7"/>
      <c r="N473" s="7"/>
      <c r="O473" s="7"/>
      <c r="P473" s="8"/>
      <c r="Q473" s="7"/>
      <c r="R473" s="7"/>
      <c r="S473" s="7"/>
      <c r="T473" s="7"/>
      <c r="U473" s="7"/>
      <c r="V473" s="7"/>
      <c r="W473" s="7"/>
      <c r="X473" s="8"/>
      <c r="Y473" s="7"/>
      <c r="Z473" s="7"/>
      <c r="AA473" s="7"/>
      <c r="AB473" s="7"/>
      <c r="AC473" s="7"/>
      <c r="AD473" s="7"/>
      <c r="AE473" s="7"/>
      <c r="AF473" s="8"/>
      <c r="AG473" s="7"/>
      <c r="AH473" s="7"/>
      <c r="AI473" s="7"/>
      <c r="AJ473" s="7"/>
      <c r="AK473" s="7"/>
      <c r="AL473" s="7"/>
      <c r="AM473" s="7"/>
      <c r="AN473" s="8"/>
      <c r="AO473" s="7"/>
      <c r="AP473" s="7"/>
      <c r="AQ473" s="7"/>
      <c r="AR473" s="7"/>
      <c r="AS473" s="7"/>
      <c r="AT473" s="7"/>
      <c r="AU473" s="8"/>
      <c r="AV473" s="9"/>
      <c r="AW473" s="10"/>
      <c r="AX473" s="20"/>
      <c r="AY473" s="20"/>
      <c r="AZ473" s="31">
        <f>SUM((D473+H473+P473+X473+AF473+AN473+AU473)*C473)</f>
        <v>0</v>
      </c>
    </row>
    <row r="474" spans="1:52" ht="33" customHeight="1" x14ac:dyDescent="0.25">
      <c r="A474" s="45"/>
      <c r="B474" s="29" t="s">
        <v>8</v>
      </c>
      <c r="C474" s="30"/>
      <c r="D474" s="5"/>
      <c r="E474" s="7"/>
      <c r="F474" s="7"/>
      <c r="G474" s="7"/>
      <c r="H474" s="8"/>
      <c r="I474" s="7"/>
      <c r="J474" s="7"/>
      <c r="K474" s="7"/>
      <c r="L474" s="7"/>
      <c r="M474" s="7"/>
      <c r="N474" s="7"/>
      <c r="O474" s="7"/>
      <c r="P474" s="8"/>
      <c r="Q474" s="7"/>
      <c r="R474" s="7"/>
      <c r="S474" s="7"/>
      <c r="T474" s="7"/>
      <c r="U474" s="7"/>
      <c r="V474" s="7"/>
      <c r="W474" s="7"/>
      <c r="X474" s="8"/>
      <c r="Y474" s="7"/>
      <c r="Z474" s="7"/>
      <c r="AA474" s="7"/>
      <c r="AB474" s="7"/>
      <c r="AC474" s="7"/>
      <c r="AD474" s="7"/>
      <c r="AE474" s="7"/>
      <c r="AF474" s="8"/>
      <c r="AG474" s="7"/>
      <c r="AH474" s="7"/>
      <c r="AI474" s="7"/>
      <c r="AJ474" s="7"/>
      <c r="AK474" s="7"/>
      <c r="AL474" s="7"/>
      <c r="AM474" s="7"/>
      <c r="AN474" s="8"/>
      <c r="AO474" s="7"/>
      <c r="AP474" s="7"/>
      <c r="AQ474" s="7"/>
      <c r="AR474" s="7"/>
      <c r="AS474" s="7"/>
      <c r="AT474" s="7"/>
      <c r="AU474" s="8"/>
      <c r="AV474" s="9"/>
      <c r="AW474" s="10"/>
      <c r="AX474" s="20"/>
      <c r="AY474" s="20"/>
      <c r="AZ474" s="31">
        <f>SUM((D474+H474+P474+X474+AF474+AN474+AU474)*C474)</f>
        <v>0</v>
      </c>
    </row>
    <row r="475" spans="1:52" ht="30" customHeight="1" x14ac:dyDescent="0.25">
      <c r="A475" s="45"/>
      <c r="B475" s="29" t="s">
        <v>20</v>
      </c>
      <c r="C475" s="30"/>
      <c r="D475" s="5"/>
      <c r="E475" s="7"/>
      <c r="F475" s="7"/>
      <c r="G475" s="7"/>
      <c r="H475" s="8"/>
      <c r="I475" s="7"/>
      <c r="J475" s="7"/>
      <c r="K475" s="7"/>
      <c r="L475" s="7"/>
      <c r="M475" s="7"/>
      <c r="N475" s="7"/>
      <c r="O475" s="7"/>
      <c r="P475" s="8"/>
      <c r="Q475" s="7"/>
      <c r="R475" s="7"/>
      <c r="S475" s="7"/>
      <c r="T475" s="7"/>
      <c r="U475" s="7"/>
      <c r="V475" s="7"/>
      <c r="W475" s="7"/>
      <c r="X475" s="8"/>
      <c r="Y475" s="7"/>
      <c r="Z475" s="7"/>
      <c r="AA475" s="7"/>
      <c r="AB475" s="7"/>
      <c r="AC475" s="7"/>
      <c r="AD475" s="7"/>
      <c r="AE475" s="7"/>
      <c r="AF475" s="8"/>
      <c r="AG475" s="7"/>
      <c r="AH475" s="7"/>
      <c r="AI475" s="7"/>
      <c r="AJ475" s="7"/>
      <c r="AK475" s="7"/>
      <c r="AL475" s="7"/>
      <c r="AM475" s="7"/>
      <c r="AN475" s="8"/>
      <c r="AO475" s="7"/>
      <c r="AP475" s="7"/>
      <c r="AQ475" s="7"/>
      <c r="AR475" s="7"/>
      <c r="AS475" s="7"/>
      <c r="AT475" s="7"/>
      <c r="AU475" s="8"/>
      <c r="AV475" s="9"/>
      <c r="AW475" s="10"/>
      <c r="AX475" s="20"/>
      <c r="AY475" s="20"/>
      <c r="AZ475" s="31">
        <f>SUM((D475+H475+P475+X475+AF475+AN475+AU475)*C475)</f>
        <v>0</v>
      </c>
    </row>
    <row r="476" spans="1:52" x14ac:dyDescent="0.25">
      <c r="A476" s="45"/>
      <c r="AZ476" s="23" t="s">
        <v>22</v>
      </c>
    </row>
    <row r="477" spans="1:52" x14ac:dyDescent="0.25">
      <c r="A477" s="45"/>
      <c r="D477" s="100" t="s">
        <v>140</v>
      </c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  <c r="AJ477" s="100"/>
      <c r="AK477" s="100"/>
      <c r="AL477" s="100"/>
      <c r="AM477" s="100"/>
      <c r="AN477" s="100"/>
      <c r="AO477" s="100"/>
      <c r="AP477" s="100"/>
      <c r="AQ477" s="100"/>
      <c r="AR477" s="100"/>
      <c r="AS477" s="100"/>
      <c r="AT477" s="100"/>
      <c r="AU477" s="100"/>
      <c r="AZ477" s="22">
        <f>SUM((AZ469+AZ470+AZ471+AZ472+AZ473+AZ474+AZ475))</f>
        <v>0</v>
      </c>
    </row>
    <row r="478" spans="1:52" x14ac:dyDescent="0.25">
      <c r="A478" s="45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S478" s="100"/>
      <c r="AT478" s="100"/>
      <c r="AU478" s="100"/>
    </row>
    <row r="479" spans="1:52" x14ac:dyDescent="0.25">
      <c r="A479" s="45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/>
      <c r="AG479" s="100"/>
      <c r="AH479" s="100"/>
      <c r="AI479" s="100"/>
      <c r="AJ479" s="100"/>
      <c r="AK479" s="100"/>
      <c r="AL479" s="100"/>
      <c r="AM479" s="100"/>
      <c r="AN479" s="100"/>
      <c r="AO479" s="100"/>
      <c r="AP479" s="100"/>
      <c r="AQ479" s="100"/>
      <c r="AR479" s="100"/>
      <c r="AS479" s="100"/>
      <c r="AT479" s="100"/>
      <c r="AU479" s="100"/>
    </row>
    <row r="480" spans="1:52" x14ac:dyDescent="0.25">
      <c r="A480" s="45"/>
      <c r="C480" s="48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00"/>
      <c r="AE480" s="100"/>
      <c r="AF480" s="100"/>
      <c r="AG480" s="100"/>
      <c r="AH480" s="100"/>
      <c r="AI480" s="100"/>
      <c r="AJ480" s="100"/>
      <c r="AK480" s="100"/>
      <c r="AL480" s="100"/>
      <c r="AM480" s="100"/>
      <c r="AN480" s="100"/>
      <c r="AO480" s="100"/>
      <c r="AP480" s="100"/>
      <c r="AQ480" s="100"/>
      <c r="AR480" s="100"/>
      <c r="AS480" s="100"/>
      <c r="AT480" s="100"/>
      <c r="AU480" s="100"/>
    </row>
    <row r="481" spans="1:52" ht="62.25" customHeight="1" thickBot="1" x14ac:dyDescent="0.3">
      <c r="A481" s="45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</row>
    <row r="482" spans="1:52" ht="30.75" customHeight="1" thickTop="1" thickBot="1" x14ac:dyDescent="0.3">
      <c r="A482" s="3" t="s">
        <v>118</v>
      </c>
      <c r="B482" s="1"/>
      <c r="C482" s="1"/>
      <c r="D482" s="1">
        <v>65</v>
      </c>
      <c r="E482" s="1" t="s">
        <v>9</v>
      </c>
      <c r="F482" s="1" t="s">
        <v>10</v>
      </c>
      <c r="G482" s="1" t="s">
        <v>11</v>
      </c>
      <c r="H482" s="1">
        <v>70</v>
      </c>
      <c r="I482" s="1" t="s">
        <v>12</v>
      </c>
      <c r="J482" s="1" t="s">
        <v>13</v>
      </c>
      <c r="K482" s="1" t="s">
        <v>14</v>
      </c>
      <c r="L482" s="1" t="s">
        <v>15</v>
      </c>
      <c r="M482" s="1" t="s">
        <v>9</v>
      </c>
      <c r="N482" s="1" t="s">
        <v>10</v>
      </c>
      <c r="O482" s="1" t="s">
        <v>11</v>
      </c>
      <c r="P482" s="1">
        <v>75</v>
      </c>
      <c r="Q482" s="1" t="s">
        <v>12</v>
      </c>
      <c r="R482" s="1" t="s">
        <v>13</v>
      </c>
      <c r="S482" s="1" t="s">
        <v>14</v>
      </c>
      <c r="T482" s="1" t="s">
        <v>15</v>
      </c>
      <c r="U482" s="1" t="s">
        <v>9</v>
      </c>
      <c r="V482" s="1" t="s">
        <v>10</v>
      </c>
      <c r="W482" s="1" t="s">
        <v>11</v>
      </c>
      <c r="X482" s="1">
        <v>80</v>
      </c>
      <c r="Y482" s="1" t="s">
        <v>12</v>
      </c>
      <c r="Z482" s="1" t="s">
        <v>13</v>
      </c>
      <c r="AA482" s="1" t="s">
        <v>14</v>
      </c>
      <c r="AB482" s="1" t="s">
        <v>15</v>
      </c>
      <c r="AC482" s="1" t="s">
        <v>9</v>
      </c>
      <c r="AD482" s="1" t="s">
        <v>10</v>
      </c>
      <c r="AE482" s="1" t="s">
        <v>11</v>
      </c>
      <c r="AF482" s="1">
        <v>85</v>
      </c>
      <c r="AG482" s="1" t="s">
        <v>12</v>
      </c>
      <c r="AH482" s="1" t="s">
        <v>13</v>
      </c>
      <c r="AI482" s="1" t="s">
        <v>14</v>
      </c>
      <c r="AJ482" s="1" t="s">
        <v>15</v>
      </c>
      <c r="AK482" s="1" t="s">
        <v>9</v>
      </c>
      <c r="AL482" s="1" t="s">
        <v>10</v>
      </c>
      <c r="AM482" s="1" t="s">
        <v>11</v>
      </c>
      <c r="AN482" s="1">
        <v>90</v>
      </c>
      <c r="AO482" s="1" t="s">
        <v>13</v>
      </c>
      <c r="AP482" s="1" t="s">
        <v>14</v>
      </c>
      <c r="AQ482" s="1" t="s">
        <v>15</v>
      </c>
      <c r="AR482" s="1" t="s">
        <v>9</v>
      </c>
      <c r="AS482" s="1" t="s">
        <v>10</v>
      </c>
      <c r="AT482" s="1" t="s">
        <v>11</v>
      </c>
      <c r="AU482" s="1">
        <v>95</v>
      </c>
      <c r="AV482" s="1" t="s">
        <v>14</v>
      </c>
      <c r="AW482" s="1" t="s">
        <v>15</v>
      </c>
      <c r="AX482" s="1" t="s">
        <v>9</v>
      </c>
      <c r="AY482" s="1" t="s">
        <v>10</v>
      </c>
      <c r="AZ482" s="1" t="s">
        <v>21</v>
      </c>
    </row>
    <row r="483" spans="1:52" ht="15.75" thickTop="1" x14ac:dyDescent="0.25">
      <c r="B483" s="24"/>
      <c r="C483" s="18" t="s">
        <v>19</v>
      </c>
      <c r="D483" s="4" t="s">
        <v>0</v>
      </c>
      <c r="E483" s="6"/>
      <c r="F483" s="6"/>
      <c r="G483" s="6"/>
      <c r="H483" s="4" t="s">
        <v>0</v>
      </c>
      <c r="I483" s="6"/>
      <c r="J483" s="6"/>
      <c r="K483" s="6"/>
      <c r="L483" s="6"/>
      <c r="M483" s="6"/>
      <c r="N483" s="6"/>
      <c r="O483" s="6"/>
      <c r="P483" s="4" t="s">
        <v>1</v>
      </c>
      <c r="Q483" s="6"/>
      <c r="R483" s="6"/>
      <c r="S483" s="6"/>
      <c r="T483" s="6"/>
      <c r="U483" s="6"/>
      <c r="V483" s="6"/>
      <c r="W483" s="6"/>
      <c r="X483" s="4" t="s">
        <v>2</v>
      </c>
      <c r="Y483" s="6"/>
      <c r="Z483" s="6"/>
      <c r="AA483" s="6"/>
      <c r="AB483" s="6"/>
      <c r="AC483" s="6"/>
      <c r="AD483" s="6"/>
      <c r="AE483" s="6"/>
      <c r="AF483" s="4" t="s">
        <v>3</v>
      </c>
      <c r="AG483" s="6"/>
      <c r="AH483" s="6"/>
      <c r="AI483" s="6"/>
      <c r="AJ483" s="6"/>
      <c r="AK483" s="6"/>
      <c r="AL483" s="6"/>
      <c r="AM483" s="6"/>
      <c r="AN483" s="4" t="s">
        <v>16</v>
      </c>
      <c r="AO483" s="6"/>
      <c r="AP483" s="6"/>
      <c r="AQ483" s="6"/>
      <c r="AR483" s="6"/>
      <c r="AS483" s="6"/>
      <c r="AT483" s="6"/>
      <c r="AU483" s="4" t="s">
        <v>17</v>
      </c>
      <c r="AV483" s="6"/>
      <c r="AW483" s="10"/>
      <c r="AX483" s="20"/>
      <c r="AY483" s="20"/>
      <c r="AZ483" s="31"/>
    </row>
    <row r="484" spans="1:52" x14ac:dyDescent="0.25">
      <c r="B484" s="15" t="s">
        <v>4</v>
      </c>
      <c r="C484" s="56">
        <v>550</v>
      </c>
      <c r="D484" s="5"/>
      <c r="E484" s="7"/>
      <c r="F484" s="7"/>
      <c r="G484" s="7"/>
      <c r="H484" s="8"/>
      <c r="I484" s="25"/>
      <c r="J484" s="25"/>
      <c r="K484" s="25"/>
      <c r="L484" s="12"/>
      <c r="M484" s="25"/>
      <c r="N484" s="25"/>
      <c r="O484" s="7"/>
      <c r="P484" s="8"/>
      <c r="Q484" s="25"/>
      <c r="R484" s="25"/>
      <c r="S484" s="25"/>
      <c r="T484" s="25"/>
      <c r="U484" s="25"/>
      <c r="V484" s="25"/>
      <c r="W484" s="7"/>
      <c r="X484" s="8"/>
      <c r="Y484" s="25"/>
      <c r="Z484" s="25"/>
      <c r="AA484" s="25"/>
      <c r="AB484" s="25"/>
      <c r="AC484" s="25"/>
      <c r="AD484" s="25"/>
      <c r="AE484" s="7"/>
      <c r="AF484" s="8"/>
      <c r="AG484" s="25"/>
      <c r="AH484" s="25"/>
      <c r="AI484" s="25"/>
      <c r="AJ484" s="25"/>
      <c r="AK484" s="25"/>
      <c r="AL484" s="25"/>
      <c r="AM484" s="7"/>
      <c r="AN484" s="8"/>
      <c r="AO484" s="7"/>
      <c r="AP484" s="7"/>
      <c r="AQ484" s="7"/>
      <c r="AR484" s="7"/>
      <c r="AS484" s="7"/>
      <c r="AT484" s="7"/>
      <c r="AU484" s="8"/>
      <c r="AV484" s="9"/>
      <c r="AW484" s="10"/>
      <c r="AX484" s="20"/>
      <c r="AY484" s="20"/>
      <c r="AZ484" s="22">
        <f>SUM((I484+J484+K484+L484+M484+N484+Q484+R484+S484+T484+U484+V484+Y484+Z484+AA484+AB484+AC484+AD484+AG484+AH484+AI484+AJ484+AK484+AL484)*C484)</f>
        <v>0</v>
      </c>
    </row>
    <row r="485" spans="1:52" x14ac:dyDescent="0.25">
      <c r="B485" s="16" t="s">
        <v>18</v>
      </c>
      <c r="C485" s="57">
        <v>600</v>
      </c>
      <c r="D485" s="5"/>
      <c r="E485" s="25"/>
      <c r="F485" s="25"/>
      <c r="G485" s="25"/>
      <c r="H485" s="8"/>
      <c r="I485" s="7"/>
      <c r="J485" s="7"/>
      <c r="K485" s="7"/>
      <c r="L485" s="7"/>
      <c r="M485" s="7"/>
      <c r="N485" s="7"/>
      <c r="O485" s="12"/>
      <c r="P485" s="8"/>
      <c r="Q485" s="7"/>
      <c r="R485" s="7"/>
      <c r="S485" s="7"/>
      <c r="T485" s="7"/>
      <c r="U485" s="7"/>
      <c r="V485" s="7"/>
      <c r="W485" s="25"/>
      <c r="X485" s="8"/>
      <c r="Y485" s="7"/>
      <c r="Z485" s="7"/>
      <c r="AA485" s="7"/>
      <c r="AB485" s="7"/>
      <c r="AC485" s="7"/>
      <c r="AD485" s="7"/>
      <c r="AE485" s="12"/>
      <c r="AF485" s="8"/>
      <c r="AG485" s="7"/>
      <c r="AH485" s="7"/>
      <c r="AI485" s="7"/>
      <c r="AJ485" s="7"/>
      <c r="AK485" s="7"/>
      <c r="AL485" s="7"/>
      <c r="AM485" s="25"/>
      <c r="AN485" s="8"/>
      <c r="AO485" s="25"/>
      <c r="AP485" s="25"/>
      <c r="AQ485" s="25"/>
      <c r="AR485" s="25"/>
      <c r="AS485" s="12"/>
      <c r="AT485" s="25"/>
      <c r="AU485" s="8"/>
      <c r="AV485" s="26"/>
      <c r="AW485" s="27"/>
      <c r="AX485" s="28"/>
      <c r="AY485" s="28"/>
      <c r="AZ485" s="22">
        <f>SUM((E485+F485+G485+O485+W485+AE485+AM485+AO485+AP485+AQ485+AR485+AS485+AT485+AV485+AW485+AY485+AX485)*C485)</f>
        <v>0</v>
      </c>
    </row>
    <row r="486" spans="1:52" ht="15" customHeight="1" x14ac:dyDescent="0.25">
      <c r="B486" s="17" t="s">
        <v>5</v>
      </c>
      <c r="C486" s="57">
        <v>300</v>
      </c>
      <c r="D486" s="5"/>
      <c r="E486" s="7"/>
      <c r="F486" s="7"/>
      <c r="G486" s="7"/>
      <c r="H486" s="11"/>
      <c r="I486" s="7"/>
      <c r="J486" s="7"/>
      <c r="K486" s="7"/>
      <c r="L486" s="7"/>
      <c r="M486" s="7"/>
      <c r="N486" s="7"/>
      <c r="O486" s="7"/>
      <c r="P486" s="11"/>
      <c r="Q486" s="7"/>
      <c r="R486" s="7"/>
      <c r="S486" s="7"/>
      <c r="T486" s="7"/>
      <c r="U486" s="7"/>
      <c r="V486" s="7"/>
      <c r="W486" s="7"/>
      <c r="X486" s="8"/>
      <c r="Y486" s="7"/>
      <c r="Z486" s="7"/>
      <c r="AA486" s="7"/>
      <c r="AB486" s="7"/>
      <c r="AC486" s="7"/>
      <c r="AD486" s="7"/>
      <c r="AE486" s="7"/>
      <c r="AF486" s="11"/>
      <c r="AG486" s="7"/>
      <c r="AH486" s="7"/>
      <c r="AI486" s="7"/>
      <c r="AJ486" s="7"/>
      <c r="AK486" s="7"/>
      <c r="AL486" s="7"/>
      <c r="AM486" s="7"/>
      <c r="AN486" s="8"/>
      <c r="AO486" s="7"/>
      <c r="AP486" s="7"/>
      <c r="AQ486" s="7"/>
      <c r="AR486" s="7"/>
      <c r="AS486" s="7"/>
      <c r="AT486" s="7"/>
      <c r="AU486" s="8"/>
      <c r="AV486" s="9"/>
      <c r="AW486" s="10"/>
      <c r="AX486" s="20"/>
      <c r="AY486" s="20"/>
      <c r="AZ486" s="22">
        <f>SUM((D486+H486+P486+X486+AF486+AN486+AU486)*C486)</f>
        <v>0</v>
      </c>
    </row>
    <row r="487" spans="1:52" x14ac:dyDescent="0.25">
      <c r="B487" s="17" t="s">
        <v>6</v>
      </c>
      <c r="C487" s="57">
        <v>250</v>
      </c>
      <c r="D487" s="5"/>
      <c r="E487" s="7"/>
      <c r="F487" s="7"/>
      <c r="G487" s="7"/>
      <c r="H487" s="11"/>
      <c r="I487" s="7"/>
      <c r="J487" s="7"/>
      <c r="K487" s="7"/>
      <c r="L487" s="7"/>
      <c r="M487" s="7"/>
      <c r="N487" s="7"/>
      <c r="O487" s="7"/>
      <c r="P487" s="11"/>
      <c r="Q487" s="7"/>
      <c r="R487" s="7"/>
      <c r="S487" s="7"/>
      <c r="T487" s="7"/>
      <c r="U487" s="7"/>
      <c r="V487" s="7"/>
      <c r="W487" s="7"/>
      <c r="X487" s="8"/>
      <c r="Y487" s="7"/>
      <c r="Z487" s="7"/>
      <c r="AA487" s="7"/>
      <c r="AB487" s="7"/>
      <c r="AC487" s="7"/>
      <c r="AD487" s="7"/>
      <c r="AE487" s="7"/>
      <c r="AF487" s="8"/>
      <c r="AG487" s="7"/>
      <c r="AH487" s="7"/>
      <c r="AI487" s="7"/>
      <c r="AJ487" s="7"/>
      <c r="AK487" s="7"/>
      <c r="AL487" s="7"/>
      <c r="AM487" s="7"/>
      <c r="AN487" s="8"/>
      <c r="AO487" s="7"/>
      <c r="AP487" s="7"/>
      <c r="AQ487" s="7"/>
      <c r="AR487" s="7"/>
      <c r="AS487" s="7"/>
      <c r="AT487" s="7"/>
      <c r="AU487" s="8"/>
      <c r="AV487" s="9"/>
      <c r="AW487" s="10"/>
      <c r="AX487" s="20"/>
      <c r="AY487" s="20"/>
      <c r="AZ487" s="22">
        <f>SUM((D487+H487+P487+X487+AF487+AN487+AU487)*C487)</f>
        <v>0</v>
      </c>
    </row>
    <row r="488" spans="1:52" x14ac:dyDescent="0.25">
      <c r="B488" s="29" t="s">
        <v>7</v>
      </c>
      <c r="C488" s="30"/>
      <c r="D488" s="5"/>
      <c r="E488" s="7"/>
      <c r="F488" s="7"/>
      <c r="G488" s="7"/>
      <c r="H488" s="8"/>
      <c r="I488" s="7"/>
      <c r="J488" s="7"/>
      <c r="K488" s="7"/>
      <c r="L488" s="7"/>
      <c r="M488" s="7"/>
      <c r="N488" s="7"/>
      <c r="O488" s="7"/>
      <c r="P488" s="8"/>
      <c r="Q488" s="7"/>
      <c r="R488" s="7"/>
      <c r="S488" s="7"/>
      <c r="T488" s="7"/>
      <c r="U488" s="7"/>
      <c r="V488" s="7"/>
      <c r="W488" s="7"/>
      <c r="X488" s="8"/>
      <c r="Y488" s="7"/>
      <c r="Z488" s="7"/>
      <c r="AA488" s="7"/>
      <c r="AB488" s="7"/>
      <c r="AC488" s="7"/>
      <c r="AD488" s="7"/>
      <c r="AE488" s="7"/>
      <c r="AF488" s="8"/>
      <c r="AG488" s="7"/>
      <c r="AH488" s="7"/>
      <c r="AI488" s="7"/>
      <c r="AJ488" s="7"/>
      <c r="AK488" s="7"/>
      <c r="AL488" s="7"/>
      <c r="AM488" s="7"/>
      <c r="AN488" s="8"/>
      <c r="AO488" s="7"/>
      <c r="AP488" s="7"/>
      <c r="AQ488" s="7"/>
      <c r="AR488" s="7"/>
      <c r="AS488" s="7"/>
      <c r="AT488" s="7"/>
      <c r="AU488" s="8"/>
      <c r="AV488" s="9"/>
      <c r="AW488" s="10"/>
      <c r="AX488" s="20"/>
      <c r="AY488" s="20"/>
      <c r="AZ488" s="31">
        <f>SUM((D488+H488+P488+X488+AF488+AN488+AU488)*C488)</f>
        <v>0</v>
      </c>
    </row>
    <row r="489" spans="1:52" ht="37.5" customHeight="1" x14ac:dyDescent="0.25">
      <c r="B489" s="29" t="s">
        <v>8</v>
      </c>
      <c r="C489" s="30"/>
      <c r="D489" s="5"/>
      <c r="E489" s="7"/>
      <c r="F489" s="7"/>
      <c r="G489" s="7"/>
      <c r="H489" s="8"/>
      <c r="I489" s="7"/>
      <c r="J489" s="7"/>
      <c r="K489" s="7"/>
      <c r="L489" s="7"/>
      <c r="M489" s="7"/>
      <c r="N489" s="7"/>
      <c r="O489" s="7"/>
      <c r="P489" s="8"/>
      <c r="Q489" s="7"/>
      <c r="R489" s="7"/>
      <c r="S489" s="7"/>
      <c r="T489" s="7"/>
      <c r="U489" s="7"/>
      <c r="V489" s="7"/>
      <c r="W489" s="7"/>
      <c r="X489" s="8"/>
      <c r="Y489" s="7"/>
      <c r="Z489" s="7"/>
      <c r="AA489" s="7"/>
      <c r="AB489" s="7"/>
      <c r="AC489" s="7"/>
      <c r="AD489" s="7"/>
      <c r="AE489" s="7"/>
      <c r="AF489" s="8"/>
      <c r="AG489" s="7"/>
      <c r="AH489" s="7"/>
      <c r="AI489" s="7"/>
      <c r="AJ489" s="7"/>
      <c r="AK489" s="7"/>
      <c r="AL489" s="7"/>
      <c r="AM489" s="7"/>
      <c r="AN489" s="8"/>
      <c r="AO489" s="7"/>
      <c r="AP489" s="7"/>
      <c r="AQ489" s="7"/>
      <c r="AR489" s="7"/>
      <c r="AS489" s="7"/>
      <c r="AT489" s="7"/>
      <c r="AU489" s="8"/>
      <c r="AV489" s="9"/>
      <c r="AW489" s="10"/>
      <c r="AX489" s="20"/>
      <c r="AY489" s="20"/>
      <c r="AZ489" s="31">
        <f>SUM((D489+H489+P489+X489+AF489+AN489+AU489)*C489)</f>
        <v>0</v>
      </c>
    </row>
    <row r="490" spans="1:52" ht="30" customHeight="1" x14ac:dyDescent="0.25">
      <c r="B490" s="29" t="s">
        <v>20</v>
      </c>
      <c r="C490" s="30"/>
      <c r="D490" s="5"/>
      <c r="E490" s="7"/>
      <c r="F490" s="7"/>
      <c r="G490" s="7"/>
      <c r="H490" s="8"/>
      <c r="I490" s="7"/>
      <c r="J490" s="7"/>
      <c r="K490" s="7"/>
      <c r="L490" s="7"/>
      <c r="M490" s="7"/>
      <c r="N490" s="7"/>
      <c r="O490" s="7"/>
      <c r="P490" s="8"/>
      <c r="Q490" s="7"/>
      <c r="R490" s="7"/>
      <c r="S490" s="7"/>
      <c r="T490" s="7"/>
      <c r="U490" s="7"/>
      <c r="V490" s="7"/>
      <c r="W490" s="7"/>
      <c r="X490" s="8"/>
      <c r="Y490" s="7"/>
      <c r="Z490" s="7"/>
      <c r="AA490" s="7"/>
      <c r="AB490" s="7"/>
      <c r="AC490" s="7"/>
      <c r="AD490" s="7"/>
      <c r="AE490" s="7"/>
      <c r="AF490" s="8"/>
      <c r="AG490" s="7"/>
      <c r="AH490" s="7"/>
      <c r="AI490" s="7"/>
      <c r="AJ490" s="7"/>
      <c r="AK490" s="7"/>
      <c r="AL490" s="7"/>
      <c r="AM490" s="7"/>
      <c r="AN490" s="8"/>
      <c r="AO490" s="7"/>
      <c r="AP490" s="7"/>
      <c r="AQ490" s="7"/>
      <c r="AR490" s="7"/>
      <c r="AS490" s="7"/>
      <c r="AT490" s="7"/>
      <c r="AU490" s="8"/>
      <c r="AV490" s="9"/>
      <c r="AW490" s="10"/>
      <c r="AX490" s="20"/>
      <c r="AY490" s="20"/>
      <c r="AZ490" s="31">
        <f>SUM((D490+H490+P490+X490+AF490+AN490+AU490)*C490)</f>
        <v>0</v>
      </c>
    </row>
    <row r="491" spans="1:52" x14ac:dyDescent="0.25">
      <c r="AZ491" s="23" t="s">
        <v>22</v>
      </c>
    </row>
    <row r="492" spans="1:52" x14ac:dyDescent="0.25">
      <c r="D492" s="100" t="s">
        <v>130</v>
      </c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100"/>
      <c r="AH492" s="100"/>
      <c r="AI492" s="100"/>
      <c r="AJ492" s="100"/>
      <c r="AK492" s="100"/>
      <c r="AL492" s="100"/>
      <c r="AM492" s="100"/>
      <c r="AN492" s="100"/>
      <c r="AO492" s="100"/>
      <c r="AP492" s="100"/>
      <c r="AQ492" s="100"/>
      <c r="AR492" s="100"/>
      <c r="AS492" s="100"/>
      <c r="AT492" s="100"/>
      <c r="AU492" s="100"/>
      <c r="AV492" s="100"/>
      <c r="AW492" s="100"/>
      <c r="AX492" s="100"/>
      <c r="AZ492" s="22">
        <f>SUM((AZ484+AZ485+AZ486+AZ487+AZ488+AZ489+AZ490))</f>
        <v>0</v>
      </c>
    </row>
    <row r="493" spans="1:52" x14ac:dyDescent="0.25"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  <c r="AJ493" s="100"/>
      <c r="AK493" s="100"/>
      <c r="AL493" s="100"/>
      <c r="AM493" s="100"/>
      <c r="AN493" s="100"/>
      <c r="AO493" s="100"/>
      <c r="AP493" s="100"/>
      <c r="AQ493" s="100"/>
      <c r="AR493" s="100"/>
      <c r="AS493" s="100"/>
      <c r="AT493" s="100"/>
      <c r="AU493" s="100"/>
      <c r="AV493" s="100"/>
      <c r="AW493" s="100"/>
      <c r="AX493" s="100"/>
    </row>
    <row r="494" spans="1:52" x14ac:dyDescent="0.25"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100"/>
      <c r="AO494" s="100"/>
      <c r="AP494" s="100"/>
      <c r="AQ494" s="100"/>
      <c r="AR494" s="100"/>
      <c r="AS494" s="100"/>
      <c r="AT494" s="100"/>
      <c r="AU494" s="100"/>
      <c r="AV494" s="100"/>
      <c r="AW494" s="100"/>
      <c r="AX494" s="100"/>
    </row>
    <row r="495" spans="1:52" x14ac:dyDescent="0.25">
      <c r="A495" s="45"/>
      <c r="C495" s="48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  <c r="AJ495" s="100"/>
      <c r="AK495" s="100"/>
      <c r="AL495" s="100"/>
      <c r="AM495" s="100"/>
      <c r="AN495" s="100"/>
      <c r="AO495" s="100"/>
      <c r="AP495" s="100"/>
      <c r="AQ495" s="100"/>
      <c r="AR495" s="100"/>
      <c r="AS495" s="100"/>
      <c r="AT495" s="100"/>
      <c r="AU495" s="100"/>
      <c r="AV495" s="100"/>
      <c r="AW495" s="100"/>
      <c r="AX495" s="100"/>
    </row>
    <row r="496" spans="1:52" ht="36" customHeight="1" thickBot="1" x14ac:dyDescent="0.3">
      <c r="A496" s="45"/>
    </row>
    <row r="497" spans="1:52" ht="30" customHeight="1" thickTop="1" thickBot="1" x14ac:dyDescent="0.3">
      <c r="A497" s="3" t="s">
        <v>117</v>
      </c>
      <c r="B497" s="1"/>
      <c r="C497" s="1"/>
      <c r="D497" s="1">
        <v>65</v>
      </c>
      <c r="E497" s="1" t="s">
        <v>9</v>
      </c>
      <c r="F497" s="1" t="s">
        <v>10</v>
      </c>
      <c r="G497" s="1" t="s">
        <v>11</v>
      </c>
      <c r="H497" s="1">
        <v>70</v>
      </c>
      <c r="I497" s="1" t="s">
        <v>12</v>
      </c>
      <c r="J497" s="1" t="s">
        <v>13</v>
      </c>
      <c r="K497" s="1" t="s">
        <v>14</v>
      </c>
      <c r="L497" s="1" t="s">
        <v>15</v>
      </c>
      <c r="M497" s="1" t="s">
        <v>9</v>
      </c>
      <c r="N497" s="1" t="s">
        <v>10</v>
      </c>
      <c r="O497" s="1" t="s">
        <v>11</v>
      </c>
      <c r="P497" s="1">
        <v>75</v>
      </c>
      <c r="Q497" s="1" t="s">
        <v>12</v>
      </c>
      <c r="R497" s="1" t="s">
        <v>13</v>
      </c>
      <c r="S497" s="1" t="s">
        <v>14</v>
      </c>
      <c r="T497" s="1" t="s">
        <v>15</v>
      </c>
      <c r="U497" s="1" t="s">
        <v>9</v>
      </c>
      <c r="V497" s="1" t="s">
        <v>10</v>
      </c>
      <c r="W497" s="1" t="s">
        <v>11</v>
      </c>
      <c r="X497" s="1">
        <v>80</v>
      </c>
      <c r="Y497" s="1" t="s">
        <v>12</v>
      </c>
      <c r="Z497" s="1" t="s">
        <v>13</v>
      </c>
      <c r="AA497" s="1" t="s">
        <v>14</v>
      </c>
      <c r="AB497" s="1" t="s">
        <v>15</v>
      </c>
      <c r="AC497" s="1" t="s">
        <v>9</v>
      </c>
      <c r="AD497" s="1" t="s">
        <v>10</v>
      </c>
      <c r="AE497" s="1" t="s">
        <v>11</v>
      </c>
      <c r="AF497" s="1">
        <v>85</v>
      </c>
      <c r="AG497" s="1" t="s">
        <v>12</v>
      </c>
      <c r="AH497" s="1" t="s">
        <v>13</v>
      </c>
      <c r="AI497" s="1" t="s">
        <v>14</v>
      </c>
      <c r="AJ497" s="1" t="s">
        <v>15</v>
      </c>
      <c r="AK497" s="1" t="s">
        <v>9</v>
      </c>
      <c r="AL497" s="1" t="s">
        <v>10</v>
      </c>
      <c r="AM497" s="1" t="s">
        <v>11</v>
      </c>
      <c r="AN497" s="1">
        <v>90</v>
      </c>
      <c r="AO497" s="1" t="s">
        <v>13</v>
      </c>
      <c r="AP497" s="1" t="s">
        <v>14</v>
      </c>
      <c r="AQ497" s="1" t="s">
        <v>15</v>
      </c>
      <c r="AR497" s="1" t="s">
        <v>9</v>
      </c>
      <c r="AS497" s="1" t="s">
        <v>10</v>
      </c>
      <c r="AT497" s="1" t="s">
        <v>11</v>
      </c>
      <c r="AU497" s="1">
        <v>95</v>
      </c>
      <c r="AV497" s="1" t="s">
        <v>14</v>
      </c>
      <c r="AW497" s="1" t="s">
        <v>15</v>
      </c>
      <c r="AX497" s="1" t="s">
        <v>9</v>
      </c>
      <c r="AY497" s="1" t="s">
        <v>10</v>
      </c>
      <c r="AZ497" s="1" t="s">
        <v>21</v>
      </c>
    </row>
    <row r="498" spans="1:52" ht="15.75" thickTop="1" x14ac:dyDescent="0.25">
      <c r="B498" s="24"/>
      <c r="C498" s="18" t="s">
        <v>19</v>
      </c>
      <c r="D498" s="4" t="s">
        <v>0</v>
      </c>
      <c r="E498" s="6"/>
      <c r="F498" s="6"/>
      <c r="G498" s="6"/>
      <c r="H498" s="4" t="s">
        <v>0</v>
      </c>
      <c r="I498" s="6"/>
      <c r="J498" s="6"/>
      <c r="K498" s="6"/>
      <c r="L498" s="6"/>
      <c r="M498" s="6"/>
      <c r="N498" s="6"/>
      <c r="O498" s="6"/>
      <c r="P498" s="4" t="s">
        <v>1</v>
      </c>
      <c r="Q498" s="6"/>
      <c r="R498" s="6"/>
      <c r="S498" s="6"/>
      <c r="T498" s="6"/>
      <c r="U498" s="6"/>
      <c r="V498" s="6"/>
      <c r="W498" s="6"/>
      <c r="X498" s="4" t="s">
        <v>2</v>
      </c>
      <c r="Y498" s="6"/>
      <c r="Z498" s="6"/>
      <c r="AA498" s="6"/>
      <c r="AB498" s="6"/>
      <c r="AC498" s="6"/>
      <c r="AD498" s="6"/>
      <c r="AE498" s="6"/>
      <c r="AF498" s="4" t="s">
        <v>3</v>
      </c>
      <c r="AG498" s="6"/>
      <c r="AH498" s="6"/>
      <c r="AI498" s="6"/>
      <c r="AJ498" s="6"/>
      <c r="AK498" s="6"/>
      <c r="AL498" s="6"/>
      <c r="AM498" s="6"/>
      <c r="AN498" s="4" t="s">
        <v>16</v>
      </c>
      <c r="AO498" s="6"/>
      <c r="AP498" s="6"/>
      <c r="AQ498" s="6"/>
      <c r="AR498" s="6"/>
      <c r="AS498" s="6"/>
      <c r="AT498" s="6"/>
      <c r="AU498" s="4" t="s">
        <v>17</v>
      </c>
      <c r="AV498" s="6"/>
      <c r="AW498" s="10"/>
      <c r="AX498" s="20"/>
      <c r="AY498" s="20"/>
      <c r="AZ498" s="31"/>
    </row>
    <row r="499" spans="1:52" x14ac:dyDescent="0.25">
      <c r="B499" s="15" t="s">
        <v>4</v>
      </c>
      <c r="C499" s="56">
        <v>598</v>
      </c>
      <c r="D499" s="5"/>
      <c r="E499" s="7"/>
      <c r="F499" s="7"/>
      <c r="G499" s="7"/>
      <c r="H499" s="8"/>
      <c r="I499" s="25"/>
      <c r="J499" s="25"/>
      <c r="K499" s="25"/>
      <c r="L499" s="25"/>
      <c r="M499" s="25"/>
      <c r="N499" s="25"/>
      <c r="O499" s="7"/>
      <c r="P499" s="8"/>
      <c r="Q499" s="25"/>
      <c r="R499" s="25"/>
      <c r="S499" s="25"/>
      <c r="T499" s="25"/>
      <c r="U499" s="25"/>
      <c r="V499" s="25"/>
      <c r="W499" s="7"/>
      <c r="X499" s="8"/>
      <c r="Y499" s="25"/>
      <c r="Z499" s="25"/>
      <c r="AA499" s="25"/>
      <c r="AB499" s="25"/>
      <c r="AC499" s="25"/>
      <c r="AD499" s="25"/>
      <c r="AE499" s="7"/>
      <c r="AF499" s="8"/>
      <c r="AG499" s="25"/>
      <c r="AH499" s="25"/>
      <c r="AI499" s="25"/>
      <c r="AJ499" s="25"/>
      <c r="AK499" s="25"/>
      <c r="AL499" s="25"/>
      <c r="AM499" s="7"/>
      <c r="AN499" s="8"/>
      <c r="AO499" s="7"/>
      <c r="AP499" s="7"/>
      <c r="AQ499" s="7"/>
      <c r="AR499" s="7"/>
      <c r="AS499" s="7"/>
      <c r="AT499" s="7"/>
      <c r="AU499" s="8"/>
      <c r="AV499" s="9"/>
      <c r="AW499" s="10"/>
      <c r="AX499" s="20"/>
      <c r="AY499" s="20"/>
      <c r="AZ499" s="22">
        <f>SUM((I499+J499+K499+L499+M499+N499+Q499+R499+S499+T499+U499+V499+Y499+Z499+AA499+AB499+AC499+AD499+AG499+AH499+AI499+AJ499+AK499+AL499)*C499)</f>
        <v>0</v>
      </c>
    </row>
    <row r="500" spans="1:52" x14ac:dyDescent="0.25">
      <c r="B500" s="16" t="s">
        <v>18</v>
      </c>
      <c r="C500" s="57">
        <v>672</v>
      </c>
      <c r="D500" s="5"/>
      <c r="E500" s="25"/>
      <c r="F500" s="25"/>
      <c r="G500" s="25"/>
      <c r="H500" s="8"/>
      <c r="I500" s="7"/>
      <c r="J500" s="7"/>
      <c r="K500" s="7"/>
      <c r="L500" s="7"/>
      <c r="M500" s="7"/>
      <c r="N500" s="7"/>
      <c r="O500" s="25"/>
      <c r="P500" s="8"/>
      <c r="Q500" s="7"/>
      <c r="R500" s="7"/>
      <c r="S500" s="7"/>
      <c r="T500" s="7"/>
      <c r="U500" s="7"/>
      <c r="V500" s="7"/>
      <c r="W500" s="25"/>
      <c r="X500" s="8"/>
      <c r="Y500" s="7"/>
      <c r="Z500" s="7"/>
      <c r="AA500" s="7"/>
      <c r="AB500" s="7"/>
      <c r="AC500" s="7"/>
      <c r="AD500" s="7"/>
      <c r="AE500" s="25"/>
      <c r="AF500" s="8"/>
      <c r="AG500" s="7"/>
      <c r="AH500" s="7"/>
      <c r="AI500" s="7"/>
      <c r="AJ500" s="7"/>
      <c r="AK500" s="7"/>
      <c r="AL500" s="7"/>
      <c r="AM500" s="25"/>
      <c r="AN500" s="8"/>
      <c r="AO500" s="25"/>
      <c r="AP500" s="25"/>
      <c r="AQ500" s="25"/>
      <c r="AR500" s="25"/>
      <c r="AS500" s="12"/>
      <c r="AT500" s="12"/>
      <c r="AU500" s="8"/>
      <c r="AV500" s="26"/>
      <c r="AW500" s="27"/>
      <c r="AX500" s="28"/>
      <c r="AY500" s="28"/>
      <c r="AZ500" s="22">
        <f>SUM((E500+F500+G500+O500+W500+AE500+AM500+AO500+AP500+AQ500+AR500+AS500+AT500+AV500+AW500+AY500+AX500)*C500)</f>
        <v>0</v>
      </c>
    </row>
    <row r="501" spans="1:52" ht="15" customHeight="1" x14ac:dyDescent="0.25">
      <c r="B501" s="17" t="s">
        <v>5</v>
      </c>
      <c r="C501" s="57">
        <v>320</v>
      </c>
      <c r="D501" s="5"/>
      <c r="E501" s="7"/>
      <c r="F501" s="7"/>
      <c r="G501" s="7"/>
      <c r="H501" s="8"/>
      <c r="I501" s="7"/>
      <c r="J501" s="7"/>
      <c r="K501" s="7"/>
      <c r="L501" s="7"/>
      <c r="M501" s="7"/>
      <c r="N501" s="7"/>
      <c r="O501" s="7"/>
      <c r="P501" s="8"/>
      <c r="Q501" s="7"/>
      <c r="R501" s="7"/>
      <c r="S501" s="7"/>
      <c r="T501" s="7"/>
      <c r="U501" s="7"/>
      <c r="V501" s="7"/>
      <c r="W501" s="7"/>
      <c r="X501" s="11"/>
      <c r="Y501" s="7"/>
      <c r="Z501" s="7"/>
      <c r="AA501" s="7"/>
      <c r="AB501" s="7"/>
      <c r="AC501" s="7"/>
      <c r="AD501" s="7"/>
      <c r="AE501" s="7"/>
      <c r="AF501" s="8"/>
      <c r="AG501" s="7"/>
      <c r="AH501" s="7"/>
      <c r="AI501" s="7"/>
      <c r="AJ501" s="7"/>
      <c r="AK501" s="7"/>
      <c r="AL501" s="7"/>
      <c r="AM501" s="7"/>
      <c r="AN501" s="8"/>
      <c r="AO501" s="7"/>
      <c r="AP501" s="7"/>
      <c r="AQ501" s="7"/>
      <c r="AR501" s="7"/>
      <c r="AS501" s="7"/>
      <c r="AT501" s="7"/>
      <c r="AU501" s="8"/>
      <c r="AV501" s="9"/>
      <c r="AW501" s="10"/>
      <c r="AX501" s="20"/>
      <c r="AY501" s="20"/>
      <c r="AZ501" s="22">
        <f>SUM((D501+H501+P501+X501+AF501+AN501+AU501)*C501)</f>
        <v>0</v>
      </c>
    </row>
    <row r="502" spans="1:52" x14ac:dyDescent="0.25">
      <c r="B502" s="17" t="s">
        <v>6</v>
      </c>
      <c r="C502" s="57">
        <v>297</v>
      </c>
      <c r="D502" s="5"/>
      <c r="E502" s="7"/>
      <c r="F502" s="7"/>
      <c r="G502" s="7"/>
      <c r="H502" s="11"/>
      <c r="I502" s="7"/>
      <c r="J502" s="7"/>
      <c r="K502" s="7"/>
      <c r="L502" s="7"/>
      <c r="M502" s="7"/>
      <c r="N502" s="7"/>
      <c r="O502" s="7"/>
      <c r="P502" s="11"/>
      <c r="Q502" s="7"/>
      <c r="R502" s="7"/>
      <c r="S502" s="7"/>
      <c r="T502" s="7"/>
      <c r="U502" s="7"/>
      <c r="V502" s="7"/>
      <c r="W502" s="7"/>
      <c r="X502" s="11"/>
      <c r="Y502" s="7"/>
      <c r="Z502" s="7"/>
      <c r="AA502" s="7"/>
      <c r="AB502" s="7"/>
      <c r="AC502" s="7"/>
      <c r="AD502" s="7"/>
      <c r="AE502" s="7"/>
      <c r="AF502" s="8"/>
      <c r="AG502" s="7"/>
      <c r="AH502" s="7"/>
      <c r="AI502" s="7"/>
      <c r="AJ502" s="7"/>
      <c r="AK502" s="7"/>
      <c r="AL502" s="7"/>
      <c r="AM502" s="7"/>
      <c r="AN502" s="8"/>
      <c r="AO502" s="7"/>
      <c r="AP502" s="7"/>
      <c r="AQ502" s="7"/>
      <c r="AR502" s="7"/>
      <c r="AS502" s="7"/>
      <c r="AT502" s="7"/>
      <c r="AU502" s="8"/>
      <c r="AV502" s="9"/>
      <c r="AW502" s="10"/>
      <c r="AX502" s="20"/>
      <c r="AY502" s="20"/>
      <c r="AZ502" s="22">
        <f>SUM((D502+H502+P502+X502+AF502+AN502+AU502)*C502)</f>
        <v>0</v>
      </c>
    </row>
    <row r="503" spans="1:52" x14ac:dyDescent="0.25">
      <c r="B503" s="29" t="s">
        <v>7</v>
      </c>
      <c r="C503" s="30"/>
      <c r="D503" s="5"/>
      <c r="E503" s="7"/>
      <c r="F503" s="7"/>
      <c r="G503" s="7"/>
      <c r="H503" s="8"/>
      <c r="I503" s="7"/>
      <c r="J503" s="7"/>
      <c r="K503" s="7"/>
      <c r="L503" s="7"/>
      <c r="M503" s="7"/>
      <c r="N503" s="7"/>
      <c r="O503" s="7"/>
      <c r="P503" s="8"/>
      <c r="Q503" s="7"/>
      <c r="R503" s="7"/>
      <c r="S503" s="7"/>
      <c r="T503" s="7"/>
      <c r="U503" s="7"/>
      <c r="V503" s="7"/>
      <c r="W503" s="7"/>
      <c r="X503" s="8"/>
      <c r="Y503" s="7"/>
      <c r="Z503" s="7"/>
      <c r="AA503" s="7"/>
      <c r="AB503" s="7"/>
      <c r="AC503" s="7"/>
      <c r="AD503" s="7"/>
      <c r="AE503" s="7"/>
      <c r="AF503" s="8"/>
      <c r="AG503" s="7"/>
      <c r="AH503" s="7"/>
      <c r="AI503" s="7"/>
      <c r="AJ503" s="7"/>
      <c r="AK503" s="7"/>
      <c r="AL503" s="7"/>
      <c r="AM503" s="7"/>
      <c r="AN503" s="8"/>
      <c r="AO503" s="7"/>
      <c r="AP503" s="7"/>
      <c r="AQ503" s="7"/>
      <c r="AR503" s="7"/>
      <c r="AS503" s="7"/>
      <c r="AT503" s="7"/>
      <c r="AU503" s="8"/>
      <c r="AV503" s="9"/>
      <c r="AW503" s="10"/>
      <c r="AX503" s="20"/>
      <c r="AY503" s="20"/>
      <c r="AZ503" s="31">
        <f>SUM((D503+H503+P503+X503+AF503+AN503+AU503)*C503)</f>
        <v>0</v>
      </c>
    </row>
    <row r="504" spans="1:52" ht="33.75" customHeight="1" x14ac:dyDescent="0.25">
      <c r="B504" s="29" t="s">
        <v>8</v>
      </c>
      <c r="C504" s="30"/>
      <c r="D504" s="5"/>
      <c r="E504" s="7"/>
      <c r="F504" s="7"/>
      <c r="G504" s="7"/>
      <c r="H504" s="8"/>
      <c r="I504" s="7"/>
      <c r="J504" s="7"/>
      <c r="K504" s="7"/>
      <c r="L504" s="7"/>
      <c r="M504" s="7"/>
      <c r="N504" s="7"/>
      <c r="O504" s="7"/>
      <c r="P504" s="8"/>
      <c r="Q504" s="7"/>
      <c r="R504" s="7"/>
      <c r="S504" s="7"/>
      <c r="T504" s="7"/>
      <c r="U504" s="7"/>
      <c r="V504" s="7"/>
      <c r="W504" s="7"/>
      <c r="X504" s="8"/>
      <c r="Y504" s="7"/>
      <c r="Z504" s="7"/>
      <c r="AA504" s="7"/>
      <c r="AB504" s="7"/>
      <c r="AC504" s="7"/>
      <c r="AD504" s="7"/>
      <c r="AE504" s="7"/>
      <c r="AF504" s="8"/>
      <c r="AG504" s="7"/>
      <c r="AH504" s="7"/>
      <c r="AI504" s="7"/>
      <c r="AJ504" s="7"/>
      <c r="AK504" s="7"/>
      <c r="AL504" s="7"/>
      <c r="AM504" s="7"/>
      <c r="AN504" s="8"/>
      <c r="AO504" s="7"/>
      <c r="AP504" s="7"/>
      <c r="AQ504" s="7"/>
      <c r="AR504" s="7"/>
      <c r="AS504" s="7"/>
      <c r="AT504" s="7"/>
      <c r="AU504" s="8"/>
      <c r="AV504" s="9"/>
      <c r="AW504" s="10"/>
      <c r="AX504" s="20"/>
      <c r="AY504" s="20"/>
      <c r="AZ504" s="31">
        <f>SUM((D504+H504+P504+X504+AF504+AN504+AU504)*C504)</f>
        <v>0</v>
      </c>
    </row>
    <row r="505" spans="1:52" ht="30" customHeight="1" x14ac:dyDescent="0.25">
      <c r="B505" s="29" t="s">
        <v>20</v>
      </c>
      <c r="C505" s="30"/>
      <c r="D505" s="5"/>
      <c r="E505" s="7"/>
      <c r="F505" s="7"/>
      <c r="G505" s="7"/>
      <c r="H505" s="8"/>
      <c r="I505" s="7"/>
      <c r="J505" s="7"/>
      <c r="K505" s="7"/>
      <c r="L505" s="7"/>
      <c r="M505" s="7"/>
      <c r="N505" s="7"/>
      <c r="O505" s="7"/>
      <c r="P505" s="8"/>
      <c r="Q505" s="7"/>
      <c r="R505" s="7"/>
      <c r="S505" s="7"/>
      <c r="T505" s="7"/>
      <c r="U505" s="7"/>
      <c r="V505" s="7"/>
      <c r="W505" s="7"/>
      <c r="X505" s="8"/>
      <c r="Y505" s="7"/>
      <c r="Z505" s="7"/>
      <c r="AA505" s="7"/>
      <c r="AB505" s="7"/>
      <c r="AC505" s="7"/>
      <c r="AD505" s="7"/>
      <c r="AE505" s="7"/>
      <c r="AF505" s="8"/>
      <c r="AG505" s="7"/>
      <c r="AH505" s="7"/>
      <c r="AI505" s="7"/>
      <c r="AJ505" s="7"/>
      <c r="AK505" s="7"/>
      <c r="AL505" s="7"/>
      <c r="AM505" s="7"/>
      <c r="AN505" s="8"/>
      <c r="AO505" s="7"/>
      <c r="AP505" s="7"/>
      <c r="AQ505" s="7"/>
      <c r="AR505" s="7"/>
      <c r="AS505" s="7"/>
      <c r="AT505" s="7"/>
      <c r="AU505" s="8"/>
      <c r="AV505" s="9"/>
      <c r="AW505" s="10"/>
      <c r="AX505" s="20"/>
      <c r="AY505" s="20"/>
      <c r="AZ505" s="31">
        <f>SUM((D505+H505+P505+X505+AF505+AN505+AU505)*C505)</f>
        <v>0</v>
      </c>
    </row>
    <row r="506" spans="1:52" x14ac:dyDescent="0.25">
      <c r="AZ506" s="23" t="s">
        <v>22</v>
      </c>
    </row>
    <row r="507" spans="1:52" x14ac:dyDescent="0.25">
      <c r="D507" s="100" t="s">
        <v>131</v>
      </c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  <c r="AJ507" s="100"/>
      <c r="AK507" s="100"/>
      <c r="AL507" s="100"/>
      <c r="AM507" s="100"/>
      <c r="AN507" s="100"/>
      <c r="AO507" s="100"/>
      <c r="AP507" s="100"/>
      <c r="AQ507" s="100"/>
      <c r="AR507" s="100"/>
      <c r="AS507" s="100"/>
      <c r="AT507" s="100"/>
      <c r="AU507" s="100"/>
      <c r="AZ507" s="22">
        <f>SUM((AZ499+AZ500+AZ501+AZ502+AZ503+AZ504+AZ505))</f>
        <v>0</v>
      </c>
    </row>
    <row r="508" spans="1:52" x14ac:dyDescent="0.25"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100"/>
      <c r="AO508" s="100"/>
      <c r="AP508" s="100"/>
      <c r="AQ508" s="100"/>
      <c r="AR508" s="100"/>
      <c r="AS508" s="100"/>
      <c r="AT508" s="100"/>
      <c r="AU508" s="100"/>
    </row>
    <row r="509" spans="1:52" x14ac:dyDescent="0.25">
      <c r="C509" s="5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100"/>
      <c r="AP509" s="100"/>
      <c r="AQ509" s="100"/>
      <c r="AR509" s="100"/>
      <c r="AS509" s="100"/>
      <c r="AT509" s="100"/>
      <c r="AU509" s="100"/>
    </row>
    <row r="510" spans="1:52" x14ac:dyDescent="0.25">
      <c r="A510" s="45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100"/>
      <c r="AO510" s="100"/>
      <c r="AP510" s="100"/>
      <c r="AQ510" s="100"/>
      <c r="AR510" s="100"/>
      <c r="AS510" s="100"/>
      <c r="AT510" s="100"/>
      <c r="AU510" s="100"/>
    </row>
    <row r="511" spans="1:52" ht="34.5" customHeight="1" thickBot="1" x14ac:dyDescent="0.3">
      <c r="A511" s="45"/>
    </row>
    <row r="512" spans="1:52" ht="27.75" thickTop="1" thickBot="1" x14ac:dyDescent="0.3">
      <c r="A512" s="3" t="s">
        <v>114</v>
      </c>
      <c r="B512" s="1"/>
      <c r="C512" s="1"/>
      <c r="D512" s="1">
        <v>65</v>
      </c>
      <c r="E512" s="1" t="s">
        <v>9</v>
      </c>
      <c r="F512" s="1" t="s">
        <v>10</v>
      </c>
      <c r="G512" s="1" t="s">
        <v>11</v>
      </c>
      <c r="H512" s="1">
        <v>70</v>
      </c>
      <c r="I512" s="1" t="s">
        <v>12</v>
      </c>
      <c r="J512" s="1" t="s">
        <v>13</v>
      </c>
      <c r="K512" s="1" t="s">
        <v>14</v>
      </c>
      <c r="L512" s="1" t="s">
        <v>15</v>
      </c>
      <c r="M512" s="1" t="s">
        <v>9</v>
      </c>
      <c r="N512" s="1" t="s">
        <v>10</v>
      </c>
      <c r="O512" s="1" t="s">
        <v>11</v>
      </c>
      <c r="P512" s="1">
        <v>75</v>
      </c>
      <c r="Q512" s="1" t="s">
        <v>12</v>
      </c>
      <c r="R512" s="1" t="s">
        <v>13</v>
      </c>
      <c r="S512" s="1" t="s">
        <v>14</v>
      </c>
      <c r="T512" s="1" t="s">
        <v>15</v>
      </c>
      <c r="U512" s="1" t="s">
        <v>9</v>
      </c>
      <c r="V512" s="1" t="s">
        <v>10</v>
      </c>
      <c r="W512" s="1" t="s">
        <v>11</v>
      </c>
      <c r="X512" s="1">
        <v>80</v>
      </c>
      <c r="Y512" s="1" t="s">
        <v>12</v>
      </c>
      <c r="Z512" s="1" t="s">
        <v>13</v>
      </c>
      <c r="AA512" s="1" t="s">
        <v>14</v>
      </c>
      <c r="AB512" s="1" t="s">
        <v>15</v>
      </c>
      <c r="AC512" s="1" t="s">
        <v>9</v>
      </c>
      <c r="AD512" s="1" t="s">
        <v>10</v>
      </c>
      <c r="AE512" s="1" t="s">
        <v>11</v>
      </c>
      <c r="AF512" s="1">
        <v>85</v>
      </c>
      <c r="AG512" s="1" t="s">
        <v>12</v>
      </c>
      <c r="AH512" s="1" t="s">
        <v>13</v>
      </c>
      <c r="AI512" s="1" t="s">
        <v>14</v>
      </c>
      <c r="AJ512" s="1" t="s">
        <v>15</v>
      </c>
      <c r="AK512" s="1" t="s">
        <v>9</v>
      </c>
      <c r="AL512" s="1" t="s">
        <v>10</v>
      </c>
      <c r="AM512" s="1" t="s">
        <v>11</v>
      </c>
      <c r="AN512" s="1">
        <v>90</v>
      </c>
      <c r="AO512" s="1" t="s">
        <v>13</v>
      </c>
      <c r="AP512" s="1" t="s">
        <v>14</v>
      </c>
      <c r="AQ512" s="1" t="s">
        <v>15</v>
      </c>
      <c r="AR512" s="1" t="s">
        <v>9</v>
      </c>
      <c r="AS512" s="1" t="s">
        <v>10</v>
      </c>
      <c r="AT512" s="1" t="s">
        <v>11</v>
      </c>
      <c r="AU512" s="1">
        <v>95</v>
      </c>
      <c r="AV512" s="1" t="s">
        <v>14</v>
      </c>
      <c r="AW512" s="1" t="s">
        <v>15</v>
      </c>
      <c r="AX512" s="1" t="s">
        <v>9</v>
      </c>
      <c r="AY512" s="1" t="s">
        <v>10</v>
      </c>
      <c r="AZ512" s="1" t="s">
        <v>21</v>
      </c>
    </row>
    <row r="513" spans="1:52" ht="15.75" thickTop="1" x14ac:dyDescent="0.25">
      <c r="B513" s="24"/>
      <c r="C513" s="18" t="s">
        <v>19</v>
      </c>
      <c r="D513" s="4" t="s">
        <v>0</v>
      </c>
      <c r="E513" s="6"/>
      <c r="F513" s="6"/>
      <c r="G513" s="6"/>
      <c r="H513" s="4" t="s">
        <v>0</v>
      </c>
      <c r="I513" s="6"/>
      <c r="J513" s="6"/>
      <c r="K513" s="6"/>
      <c r="L513" s="6"/>
      <c r="M513" s="6"/>
      <c r="N513" s="6"/>
      <c r="O513" s="6"/>
      <c r="P513" s="4" t="s">
        <v>1</v>
      </c>
      <c r="Q513" s="6"/>
      <c r="R513" s="6"/>
      <c r="S513" s="6"/>
      <c r="T513" s="6"/>
      <c r="U513" s="6"/>
      <c r="V513" s="6"/>
      <c r="W513" s="6"/>
      <c r="X513" s="4" t="s">
        <v>2</v>
      </c>
      <c r="Y513" s="6"/>
      <c r="Z513" s="6"/>
      <c r="AA513" s="6"/>
      <c r="AB513" s="6"/>
      <c r="AC513" s="6"/>
      <c r="AD513" s="6"/>
      <c r="AE513" s="6"/>
      <c r="AF513" s="4" t="s">
        <v>3</v>
      </c>
      <c r="AG513" s="6"/>
      <c r="AH513" s="6"/>
      <c r="AI513" s="6"/>
      <c r="AJ513" s="6"/>
      <c r="AK513" s="6"/>
      <c r="AL513" s="6"/>
      <c r="AM513" s="6"/>
      <c r="AN513" s="4" t="s">
        <v>16</v>
      </c>
      <c r="AO513" s="6"/>
      <c r="AP513" s="6"/>
      <c r="AQ513" s="6"/>
      <c r="AR513" s="6"/>
      <c r="AS513" s="6"/>
      <c r="AT513" s="6"/>
      <c r="AU513" s="4" t="s">
        <v>17</v>
      </c>
      <c r="AV513" s="6"/>
      <c r="AW513" s="10"/>
      <c r="AX513" s="20"/>
      <c r="AY513" s="20"/>
      <c r="AZ513" s="31"/>
    </row>
    <row r="514" spans="1:52" x14ac:dyDescent="0.25">
      <c r="B514" s="15" t="s">
        <v>4</v>
      </c>
      <c r="C514" s="56">
        <v>550</v>
      </c>
      <c r="D514" s="5"/>
      <c r="E514" s="7"/>
      <c r="F514" s="7"/>
      <c r="G514" s="7"/>
      <c r="H514" s="8"/>
      <c r="I514" s="25"/>
      <c r="J514" s="25"/>
      <c r="K514" s="25"/>
      <c r="L514" s="12"/>
      <c r="M514" s="25"/>
      <c r="N514" s="25"/>
      <c r="O514" s="7"/>
      <c r="P514" s="8"/>
      <c r="Q514" s="25"/>
      <c r="R514" s="25"/>
      <c r="S514" s="25"/>
      <c r="T514" s="25"/>
      <c r="U514" s="25"/>
      <c r="V514" s="25"/>
      <c r="W514" s="7"/>
      <c r="X514" s="8"/>
      <c r="Y514" s="25"/>
      <c r="Z514" s="25"/>
      <c r="AA514" s="25"/>
      <c r="AB514" s="25"/>
      <c r="AC514" s="25"/>
      <c r="AD514" s="25"/>
      <c r="AE514" s="7"/>
      <c r="AF514" s="8"/>
      <c r="AG514" s="25"/>
      <c r="AH514" s="25"/>
      <c r="AI514" s="25"/>
      <c r="AJ514" s="25"/>
      <c r="AK514" s="25"/>
      <c r="AL514" s="25"/>
      <c r="AM514" s="7"/>
      <c r="AN514" s="8"/>
      <c r="AO514" s="7"/>
      <c r="AP514" s="7"/>
      <c r="AQ514" s="7"/>
      <c r="AR514" s="7"/>
      <c r="AS514" s="7"/>
      <c r="AT514" s="7"/>
      <c r="AU514" s="8"/>
      <c r="AV514" s="9"/>
      <c r="AW514" s="10"/>
      <c r="AX514" s="20"/>
      <c r="AY514" s="20"/>
      <c r="AZ514" s="22">
        <f>SUM((I514+J514+K514+L514+M514+N514+Q514+R514+S514+T514+U514+V514+Y514+Z514+AA514+AB514+AC514+AD514+AG514+AH514+AI514+AJ514+AK514+AL514)*C514)</f>
        <v>0</v>
      </c>
    </row>
    <row r="515" spans="1:52" x14ac:dyDescent="0.25">
      <c r="B515" s="16" t="s">
        <v>18</v>
      </c>
      <c r="C515" s="57">
        <v>600</v>
      </c>
      <c r="D515" s="5"/>
      <c r="E515" s="25"/>
      <c r="F515" s="25"/>
      <c r="G515" s="25"/>
      <c r="H515" s="8"/>
      <c r="I515" s="7"/>
      <c r="J515" s="7"/>
      <c r="K515" s="7"/>
      <c r="L515" s="7"/>
      <c r="M515" s="7"/>
      <c r="N515" s="7"/>
      <c r="O515" s="12"/>
      <c r="P515" s="8"/>
      <c r="Q515" s="7"/>
      <c r="R515" s="7"/>
      <c r="S515" s="7"/>
      <c r="T515" s="7"/>
      <c r="U515" s="7"/>
      <c r="V515" s="7"/>
      <c r="W515" s="25"/>
      <c r="X515" s="8"/>
      <c r="Y515" s="7"/>
      <c r="Z515" s="7"/>
      <c r="AA515" s="7"/>
      <c r="AB515" s="7"/>
      <c r="AC515" s="7"/>
      <c r="AD515" s="7"/>
      <c r="AE515" s="25"/>
      <c r="AF515" s="8"/>
      <c r="AG515" s="7"/>
      <c r="AH515" s="7"/>
      <c r="AI515" s="7"/>
      <c r="AJ515" s="7"/>
      <c r="AK515" s="7"/>
      <c r="AL515" s="7"/>
      <c r="AM515" s="25"/>
      <c r="AN515" s="8"/>
      <c r="AO515" s="25"/>
      <c r="AP515" s="25"/>
      <c r="AQ515" s="25"/>
      <c r="AR515" s="25"/>
      <c r="AS515" s="25"/>
      <c r="AT515" s="12"/>
      <c r="AU515" s="8"/>
      <c r="AV515" s="26"/>
      <c r="AW515" s="27"/>
      <c r="AX515" s="28"/>
      <c r="AY515" s="28"/>
      <c r="AZ515" s="22">
        <f>SUM((E515+F515+G515+O515+W515+AE515+AM515+AO515+AP515+AQ515+AR515+AS515+AT515+AV515+AW515+AY515+AX515)*C515)</f>
        <v>0</v>
      </c>
    </row>
    <row r="516" spans="1:52" x14ac:dyDescent="0.25">
      <c r="B516" s="17" t="s">
        <v>5</v>
      </c>
      <c r="C516" s="57">
        <v>300</v>
      </c>
      <c r="D516" s="5"/>
      <c r="E516" s="7"/>
      <c r="F516" s="7"/>
      <c r="G516" s="7"/>
      <c r="H516" s="11"/>
      <c r="I516" s="7"/>
      <c r="J516" s="7"/>
      <c r="K516" s="7"/>
      <c r="L516" s="7"/>
      <c r="M516" s="7"/>
      <c r="N516" s="7"/>
      <c r="O516" s="7"/>
      <c r="P516" s="11"/>
      <c r="Q516" s="7"/>
      <c r="R516" s="7"/>
      <c r="S516" s="7"/>
      <c r="T516" s="7"/>
      <c r="U516" s="7"/>
      <c r="V516" s="7"/>
      <c r="W516" s="7"/>
      <c r="X516" s="11"/>
      <c r="Y516" s="7"/>
      <c r="Z516" s="7"/>
      <c r="AA516" s="7"/>
      <c r="AB516" s="7"/>
      <c r="AC516" s="7"/>
      <c r="AD516" s="7"/>
      <c r="AE516" s="7"/>
      <c r="AF516" s="11"/>
      <c r="AG516" s="7"/>
      <c r="AH516" s="7"/>
      <c r="AI516" s="7"/>
      <c r="AJ516" s="7"/>
      <c r="AK516" s="7"/>
      <c r="AL516" s="7"/>
      <c r="AM516" s="7"/>
      <c r="AN516" s="8"/>
      <c r="AO516" s="7"/>
      <c r="AP516" s="7"/>
      <c r="AQ516" s="7"/>
      <c r="AR516" s="7"/>
      <c r="AS516" s="7"/>
      <c r="AT516" s="7"/>
      <c r="AU516" s="8"/>
      <c r="AV516" s="9"/>
      <c r="AW516" s="10"/>
      <c r="AX516" s="20"/>
      <c r="AY516" s="20"/>
      <c r="AZ516" s="22">
        <f>SUM((D516+H516+P516+X516+AF516+AN516+AU516)*C516)</f>
        <v>0</v>
      </c>
    </row>
    <row r="517" spans="1:52" x14ac:dyDescent="0.25">
      <c r="B517" s="17" t="s">
        <v>6</v>
      </c>
      <c r="C517" s="57">
        <v>250</v>
      </c>
      <c r="D517" s="5"/>
      <c r="E517" s="7"/>
      <c r="F517" s="7"/>
      <c r="G517" s="7"/>
      <c r="H517" s="11"/>
      <c r="I517" s="7"/>
      <c r="J517" s="7"/>
      <c r="K517" s="7"/>
      <c r="L517" s="7"/>
      <c r="M517" s="7"/>
      <c r="N517" s="7"/>
      <c r="O517" s="7"/>
      <c r="P517" s="11"/>
      <c r="Q517" s="7"/>
      <c r="R517" s="7"/>
      <c r="S517" s="7"/>
      <c r="T517" s="7"/>
      <c r="U517" s="7"/>
      <c r="V517" s="7"/>
      <c r="W517" s="7"/>
      <c r="X517" s="11"/>
      <c r="Y517" s="7"/>
      <c r="Z517" s="7"/>
      <c r="AA517" s="7"/>
      <c r="AB517" s="7"/>
      <c r="AC517" s="7"/>
      <c r="AD517" s="7"/>
      <c r="AE517" s="7"/>
      <c r="AF517" s="11"/>
      <c r="AG517" s="7"/>
      <c r="AH517" s="7"/>
      <c r="AI517" s="7"/>
      <c r="AJ517" s="7"/>
      <c r="AK517" s="7"/>
      <c r="AL517" s="7"/>
      <c r="AM517" s="7"/>
      <c r="AN517" s="8"/>
      <c r="AO517" s="7"/>
      <c r="AP517" s="7"/>
      <c r="AQ517" s="7"/>
      <c r="AR517" s="7"/>
      <c r="AS517" s="7"/>
      <c r="AT517" s="7"/>
      <c r="AU517" s="8"/>
      <c r="AV517" s="9"/>
      <c r="AW517" s="10"/>
      <c r="AX517" s="20"/>
      <c r="AY517" s="20"/>
      <c r="AZ517" s="22">
        <f>SUM((D517+H517+P517+X517+AF517+AN517+AU517)*C517)</f>
        <v>0</v>
      </c>
    </row>
    <row r="518" spans="1:52" x14ac:dyDescent="0.25">
      <c r="B518" s="29" t="s">
        <v>7</v>
      </c>
      <c r="C518" s="30"/>
      <c r="D518" s="5"/>
      <c r="E518" s="7"/>
      <c r="F518" s="7"/>
      <c r="G518" s="7"/>
      <c r="H518" s="8"/>
      <c r="I518" s="7"/>
      <c r="J518" s="7"/>
      <c r="K518" s="7"/>
      <c r="L518" s="7"/>
      <c r="M518" s="7"/>
      <c r="N518" s="7"/>
      <c r="O518" s="7"/>
      <c r="P518" s="8"/>
      <c r="Q518" s="7"/>
      <c r="R518" s="7"/>
      <c r="S518" s="7"/>
      <c r="T518" s="7"/>
      <c r="U518" s="7"/>
      <c r="V518" s="7"/>
      <c r="W518" s="7"/>
      <c r="X518" s="8"/>
      <c r="Y518" s="7"/>
      <c r="Z518" s="7"/>
      <c r="AA518" s="7"/>
      <c r="AB518" s="7"/>
      <c r="AC518" s="7"/>
      <c r="AD518" s="7"/>
      <c r="AE518" s="7"/>
      <c r="AF518" s="8"/>
      <c r="AG518" s="7"/>
      <c r="AH518" s="7"/>
      <c r="AI518" s="7"/>
      <c r="AJ518" s="7"/>
      <c r="AK518" s="7"/>
      <c r="AL518" s="7"/>
      <c r="AM518" s="7"/>
      <c r="AN518" s="8"/>
      <c r="AO518" s="7"/>
      <c r="AP518" s="7"/>
      <c r="AQ518" s="7"/>
      <c r="AR518" s="7"/>
      <c r="AS518" s="7"/>
      <c r="AT518" s="7"/>
      <c r="AU518" s="8"/>
      <c r="AV518" s="9"/>
      <c r="AW518" s="10"/>
      <c r="AX518" s="20"/>
      <c r="AY518" s="20"/>
      <c r="AZ518" s="31">
        <f>SUM((D518+H518+P518+X518+AF518+AN518+AU518)*C518)</f>
        <v>0</v>
      </c>
    </row>
    <row r="519" spans="1:52" ht="35.25" customHeight="1" x14ac:dyDescent="0.25">
      <c r="B519" s="29" t="s">
        <v>8</v>
      </c>
      <c r="C519" s="30"/>
      <c r="D519" s="5"/>
      <c r="E519" s="7"/>
      <c r="F519" s="7"/>
      <c r="G519" s="7"/>
      <c r="H519" s="8"/>
      <c r="I519" s="7"/>
      <c r="J519" s="7"/>
      <c r="K519" s="7"/>
      <c r="L519" s="7"/>
      <c r="M519" s="7"/>
      <c r="N519" s="7"/>
      <c r="O519" s="7"/>
      <c r="P519" s="8"/>
      <c r="Q519" s="7"/>
      <c r="R519" s="7"/>
      <c r="S519" s="7"/>
      <c r="T519" s="7"/>
      <c r="U519" s="7"/>
      <c r="V519" s="7"/>
      <c r="W519" s="7"/>
      <c r="X519" s="8"/>
      <c r="Y519" s="7"/>
      <c r="Z519" s="7"/>
      <c r="AA519" s="7"/>
      <c r="AB519" s="7"/>
      <c r="AC519" s="7"/>
      <c r="AD519" s="7"/>
      <c r="AE519" s="7"/>
      <c r="AF519" s="8"/>
      <c r="AG519" s="7"/>
      <c r="AH519" s="7"/>
      <c r="AI519" s="7"/>
      <c r="AJ519" s="7"/>
      <c r="AK519" s="7"/>
      <c r="AL519" s="7"/>
      <c r="AM519" s="7"/>
      <c r="AN519" s="8"/>
      <c r="AO519" s="7"/>
      <c r="AP519" s="7"/>
      <c r="AQ519" s="7"/>
      <c r="AR519" s="7"/>
      <c r="AS519" s="7"/>
      <c r="AT519" s="7"/>
      <c r="AU519" s="8"/>
      <c r="AV519" s="9"/>
      <c r="AW519" s="10"/>
      <c r="AX519" s="20"/>
      <c r="AY519" s="20"/>
      <c r="AZ519" s="31">
        <f>SUM((D519+H519+P519+X519+AF519+AN519+AU519)*C519)</f>
        <v>0</v>
      </c>
    </row>
    <row r="520" spans="1:52" ht="30" customHeight="1" x14ac:dyDescent="0.25">
      <c r="B520" s="29" t="s">
        <v>20</v>
      </c>
      <c r="C520" s="30"/>
      <c r="D520" s="5"/>
      <c r="E520" s="7"/>
      <c r="F520" s="7"/>
      <c r="G520" s="7"/>
      <c r="H520" s="8"/>
      <c r="I520" s="7"/>
      <c r="J520" s="7"/>
      <c r="K520" s="7"/>
      <c r="L520" s="7"/>
      <c r="M520" s="7"/>
      <c r="N520" s="7"/>
      <c r="O520" s="7"/>
      <c r="P520" s="8"/>
      <c r="Q520" s="7"/>
      <c r="R520" s="7"/>
      <c r="S520" s="7"/>
      <c r="T520" s="7"/>
      <c r="U520" s="7"/>
      <c r="V520" s="7"/>
      <c r="W520" s="7"/>
      <c r="X520" s="8"/>
      <c r="Y520" s="7"/>
      <c r="Z520" s="7"/>
      <c r="AA520" s="7"/>
      <c r="AB520" s="7"/>
      <c r="AC520" s="7"/>
      <c r="AD520" s="7"/>
      <c r="AE520" s="7"/>
      <c r="AF520" s="8"/>
      <c r="AG520" s="7"/>
      <c r="AH520" s="7"/>
      <c r="AI520" s="7"/>
      <c r="AJ520" s="7"/>
      <c r="AK520" s="7"/>
      <c r="AL520" s="7"/>
      <c r="AM520" s="7"/>
      <c r="AN520" s="8"/>
      <c r="AO520" s="7"/>
      <c r="AP520" s="7"/>
      <c r="AQ520" s="7"/>
      <c r="AR520" s="7"/>
      <c r="AS520" s="7"/>
      <c r="AT520" s="7"/>
      <c r="AU520" s="8"/>
      <c r="AV520" s="9"/>
      <c r="AW520" s="10"/>
      <c r="AX520" s="20"/>
      <c r="AY520" s="20"/>
      <c r="AZ520" s="31">
        <f>SUM((D520+H520+P520+X520+AF520+AN520+AU520)*C520)</f>
        <v>0</v>
      </c>
    </row>
    <row r="521" spans="1:52" x14ac:dyDescent="0.25">
      <c r="AZ521" s="23" t="s">
        <v>22</v>
      </c>
    </row>
    <row r="522" spans="1:52" x14ac:dyDescent="0.25">
      <c r="AZ522" s="22">
        <f>SUM((AZ514+AZ515+AZ516+AZ517+AZ518+AZ519+AZ520))</f>
        <v>0</v>
      </c>
    </row>
    <row r="523" spans="1:52" x14ac:dyDescent="0.25">
      <c r="B523" s="54"/>
      <c r="D523" s="100" t="s">
        <v>120</v>
      </c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  <c r="AJ523" s="100"/>
      <c r="AK523" s="100"/>
      <c r="AL523" s="100"/>
      <c r="AM523" s="100"/>
      <c r="AN523" s="100"/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</row>
    <row r="524" spans="1:52" x14ac:dyDescent="0.25">
      <c r="C524" s="48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100"/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</row>
    <row r="525" spans="1:52" x14ac:dyDescent="0.25">
      <c r="A525" s="45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  <c r="AJ525" s="100"/>
      <c r="AK525" s="100"/>
      <c r="AL525" s="100"/>
      <c r="AM525" s="100"/>
      <c r="AN525" s="100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</row>
    <row r="526" spans="1:52" ht="15.75" thickBot="1" x14ac:dyDescent="0.3">
      <c r="A526" s="45"/>
    </row>
    <row r="527" spans="1:52" ht="27.75" thickTop="1" thickBot="1" x14ac:dyDescent="0.3">
      <c r="A527" s="3" t="s">
        <v>115</v>
      </c>
      <c r="B527" s="1"/>
      <c r="C527" s="1"/>
      <c r="D527" s="1">
        <v>65</v>
      </c>
      <c r="E527" s="1" t="s">
        <v>9</v>
      </c>
      <c r="F527" s="1" t="s">
        <v>10</v>
      </c>
      <c r="G527" s="1" t="s">
        <v>11</v>
      </c>
      <c r="H527" s="1">
        <v>70</v>
      </c>
      <c r="I527" s="1" t="s">
        <v>12</v>
      </c>
      <c r="J527" s="1" t="s">
        <v>13</v>
      </c>
      <c r="K527" s="1" t="s">
        <v>14</v>
      </c>
      <c r="L527" s="1" t="s">
        <v>15</v>
      </c>
      <c r="M527" s="1" t="s">
        <v>9</v>
      </c>
      <c r="N527" s="1" t="s">
        <v>10</v>
      </c>
      <c r="O527" s="1" t="s">
        <v>11</v>
      </c>
      <c r="P527" s="1">
        <v>75</v>
      </c>
      <c r="Q527" s="1" t="s">
        <v>12</v>
      </c>
      <c r="R527" s="1" t="s">
        <v>13</v>
      </c>
      <c r="S527" s="1" t="s">
        <v>14</v>
      </c>
      <c r="T527" s="1" t="s">
        <v>15</v>
      </c>
      <c r="U527" s="1" t="s">
        <v>9</v>
      </c>
      <c r="V527" s="1" t="s">
        <v>10</v>
      </c>
      <c r="W527" s="1" t="s">
        <v>11</v>
      </c>
      <c r="X527" s="1">
        <v>80</v>
      </c>
      <c r="Y527" s="1" t="s">
        <v>12</v>
      </c>
      <c r="Z527" s="1" t="s">
        <v>13</v>
      </c>
      <c r="AA527" s="1" t="s">
        <v>14</v>
      </c>
      <c r="AB527" s="1" t="s">
        <v>15</v>
      </c>
      <c r="AC527" s="1" t="s">
        <v>9</v>
      </c>
      <c r="AD527" s="1" t="s">
        <v>10</v>
      </c>
      <c r="AE527" s="1" t="s">
        <v>11</v>
      </c>
      <c r="AF527" s="1">
        <v>85</v>
      </c>
      <c r="AG527" s="1" t="s">
        <v>12</v>
      </c>
      <c r="AH527" s="1" t="s">
        <v>13</v>
      </c>
      <c r="AI527" s="1" t="s">
        <v>14</v>
      </c>
      <c r="AJ527" s="1" t="s">
        <v>15</v>
      </c>
      <c r="AK527" s="1" t="s">
        <v>9</v>
      </c>
      <c r="AL527" s="1" t="s">
        <v>10</v>
      </c>
      <c r="AM527" s="1" t="s">
        <v>11</v>
      </c>
      <c r="AN527" s="1">
        <v>90</v>
      </c>
      <c r="AO527" s="1" t="s">
        <v>13</v>
      </c>
      <c r="AP527" s="1" t="s">
        <v>14</v>
      </c>
      <c r="AQ527" s="1" t="s">
        <v>15</v>
      </c>
      <c r="AR527" s="1" t="s">
        <v>9</v>
      </c>
      <c r="AS527" s="1" t="s">
        <v>10</v>
      </c>
      <c r="AT527" s="1" t="s">
        <v>11</v>
      </c>
      <c r="AU527" s="1">
        <v>95</v>
      </c>
      <c r="AV527" s="1" t="s">
        <v>14</v>
      </c>
      <c r="AW527" s="1" t="s">
        <v>15</v>
      </c>
      <c r="AX527" s="1" t="s">
        <v>9</v>
      </c>
      <c r="AY527" s="1" t="s">
        <v>10</v>
      </c>
      <c r="AZ527" s="1" t="s">
        <v>21</v>
      </c>
    </row>
    <row r="528" spans="1:52" ht="15.75" thickTop="1" x14ac:dyDescent="0.25">
      <c r="B528" s="24"/>
      <c r="C528" s="18" t="s">
        <v>19</v>
      </c>
      <c r="D528" s="4" t="s">
        <v>0</v>
      </c>
      <c r="E528" s="6"/>
      <c r="F528" s="6"/>
      <c r="G528" s="6"/>
      <c r="H528" s="4" t="s">
        <v>0</v>
      </c>
      <c r="I528" s="6"/>
      <c r="J528" s="6"/>
      <c r="K528" s="6"/>
      <c r="L528" s="6"/>
      <c r="M528" s="6"/>
      <c r="N528" s="6"/>
      <c r="O528" s="6"/>
      <c r="P528" s="4" t="s">
        <v>1</v>
      </c>
      <c r="Q528" s="6"/>
      <c r="R528" s="6"/>
      <c r="S528" s="6"/>
      <c r="T528" s="6"/>
      <c r="U528" s="6"/>
      <c r="V528" s="6"/>
      <c r="W528" s="6"/>
      <c r="X528" s="4" t="s">
        <v>2</v>
      </c>
      <c r="Y528" s="6"/>
      <c r="Z528" s="6"/>
      <c r="AA528" s="6"/>
      <c r="AB528" s="6"/>
      <c r="AC528" s="6"/>
      <c r="AD528" s="6"/>
      <c r="AE528" s="6"/>
      <c r="AF528" s="4" t="s">
        <v>3</v>
      </c>
      <c r="AG528" s="6"/>
      <c r="AH528" s="6"/>
      <c r="AI528" s="6"/>
      <c r="AJ528" s="6"/>
      <c r="AK528" s="6"/>
      <c r="AL528" s="6"/>
      <c r="AM528" s="6"/>
      <c r="AN528" s="4" t="s">
        <v>16</v>
      </c>
      <c r="AO528" s="6"/>
      <c r="AP528" s="6"/>
      <c r="AQ528" s="6"/>
      <c r="AR528" s="6"/>
      <c r="AS528" s="6"/>
      <c r="AT528" s="6"/>
      <c r="AU528" s="4" t="s">
        <v>17</v>
      </c>
      <c r="AV528" s="6"/>
      <c r="AW528" s="10"/>
      <c r="AX528" s="20"/>
      <c r="AY528" s="20"/>
      <c r="AZ528" s="31"/>
    </row>
    <row r="529" spans="1:52" x14ac:dyDescent="0.25">
      <c r="B529" s="15" t="s">
        <v>4</v>
      </c>
      <c r="C529" s="56">
        <v>500</v>
      </c>
      <c r="D529" s="5"/>
      <c r="E529" s="7"/>
      <c r="F529" s="7"/>
      <c r="G529" s="7"/>
      <c r="H529" s="8"/>
      <c r="I529" s="25"/>
      <c r="J529" s="25"/>
      <c r="K529" s="25"/>
      <c r="L529" s="25"/>
      <c r="M529" s="12"/>
      <c r="N529" s="25"/>
      <c r="O529" s="7"/>
      <c r="P529" s="8"/>
      <c r="Q529" s="25"/>
      <c r="R529" s="25"/>
      <c r="S529" s="25"/>
      <c r="T529" s="25"/>
      <c r="U529" s="25"/>
      <c r="V529" s="25"/>
      <c r="W529" s="7"/>
      <c r="X529" s="8"/>
      <c r="Y529" s="25"/>
      <c r="Z529" s="25"/>
      <c r="AA529" s="25"/>
      <c r="AB529" s="25"/>
      <c r="AC529" s="25"/>
      <c r="AD529" s="12"/>
      <c r="AE529" s="7"/>
      <c r="AF529" s="8"/>
      <c r="AG529" s="25"/>
      <c r="AH529" s="25"/>
      <c r="AI529" s="25"/>
      <c r="AJ529" s="25"/>
      <c r="AK529" s="25"/>
      <c r="AL529" s="25"/>
      <c r="AM529" s="7"/>
      <c r="AN529" s="8"/>
      <c r="AO529" s="7"/>
      <c r="AP529" s="7"/>
      <c r="AQ529" s="7"/>
      <c r="AR529" s="7"/>
      <c r="AS529" s="7"/>
      <c r="AT529" s="7"/>
      <c r="AU529" s="8"/>
      <c r="AV529" s="9"/>
      <c r="AW529" s="10"/>
      <c r="AX529" s="20"/>
      <c r="AY529" s="20"/>
      <c r="AZ529" s="22">
        <f>SUM((I529+J529+K529+L529+M529+N529+Q529+R529+S529+T529+U529+V529+Y529+Z529+AA529+AB529+AC529+AD529+AG529+AH529+AI529+AJ529+AK529+AL529)*C529)</f>
        <v>0</v>
      </c>
    </row>
    <row r="530" spans="1:52" x14ac:dyDescent="0.25">
      <c r="B530" s="16" t="s">
        <v>18</v>
      </c>
      <c r="C530" s="57">
        <v>550</v>
      </c>
      <c r="D530" s="5"/>
      <c r="E530" s="25"/>
      <c r="F530" s="25"/>
      <c r="G530" s="25"/>
      <c r="H530" s="8"/>
      <c r="I530" s="7"/>
      <c r="J530" s="7"/>
      <c r="K530" s="7"/>
      <c r="L530" s="7"/>
      <c r="M530" s="7"/>
      <c r="N530" s="7"/>
      <c r="O530" s="25"/>
      <c r="P530" s="8"/>
      <c r="Q530" s="7"/>
      <c r="R530" s="7"/>
      <c r="S530" s="7"/>
      <c r="T530" s="7"/>
      <c r="U530" s="7"/>
      <c r="V530" s="7"/>
      <c r="W530" s="25"/>
      <c r="X530" s="8"/>
      <c r="Y530" s="7"/>
      <c r="Z530" s="7"/>
      <c r="AA530" s="7"/>
      <c r="AB530" s="7"/>
      <c r="AC530" s="7"/>
      <c r="AD530" s="7"/>
      <c r="AE530" s="25"/>
      <c r="AF530" s="8"/>
      <c r="AG530" s="7"/>
      <c r="AH530" s="7"/>
      <c r="AI530" s="7"/>
      <c r="AJ530" s="7"/>
      <c r="AK530" s="7"/>
      <c r="AL530" s="7"/>
      <c r="AM530" s="25"/>
      <c r="AN530" s="8"/>
      <c r="AO530" s="25"/>
      <c r="AP530" s="25"/>
      <c r="AQ530" s="25"/>
      <c r="AR530" s="12"/>
      <c r="AS530" s="25"/>
      <c r="AT530" s="25"/>
      <c r="AU530" s="8"/>
      <c r="AV530" s="26"/>
      <c r="AW530" s="27"/>
      <c r="AX530" s="28"/>
      <c r="AY530" s="28"/>
      <c r="AZ530" s="22">
        <f>SUM((E530+F530+G530+O530+W530+AE530+AM530+AO530+AP530+AQ530+AR530+AS530+AT530+AV530+AW530+AY530+AX530)*C530)</f>
        <v>0</v>
      </c>
    </row>
    <row r="531" spans="1:52" x14ac:dyDescent="0.25">
      <c r="B531" s="17" t="s">
        <v>5</v>
      </c>
      <c r="C531" s="57">
        <v>300</v>
      </c>
      <c r="D531" s="5"/>
      <c r="E531" s="7"/>
      <c r="F531" s="7"/>
      <c r="G531" s="7"/>
      <c r="H531" s="11"/>
      <c r="I531" s="7"/>
      <c r="J531" s="7"/>
      <c r="K531" s="7"/>
      <c r="L531" s="7"/>
      <c r="M531" s="7"/>
      <c r="N531" s="7"/>
      <c r="O531" s="7"/>
      <c r="P531" s="11"/>
      <c r="Q531" s="7"/>
      <c r="R531" s="7"/>
      <c r="S531" s="7"/>
      <c r="T531" s="7"/>
      <c r="U531" s="7"/>
      <c r="V531" s="7"/>
      <c r="W531" s="7"/>
      <c r="X531" s="11"/>
      <c r="Y531" s="7"/>
      <c r="Z531" s="7"/>
      <c r="AA531" s="7"/>
      <c r="AB531" s="7"/>
      <c r="AC531" s="7"/>
      <c r="AD531" s="7"/>
      <c r="AE531" s="7"/>
      <c r="AF531" s="8"/>
      <c r="AG531" s="7"/>
      <c r="AH531" s="7"/>
      <c r="AI531" s="7"/>
      <c r="AJ531" s="7"/>
      <c r="AK531" s="7"/>
      <c r="AL531" s="7"/>
      <c r="AM531" s="7"/>
      <c r="AN531" s="8"/>
      <c r="AO531" s="7"/>
      <c r="AP531" s="7"/>
      <c r="AQ531" s="7"/>
      <c r="AR531" s="7"/>
      <c r="AS531" s="7"/>
      <c r="AT531" s="7"/>
      <c r="AU531" s="8"/>
      <c r="AV531" s="9"/>
      <c r="AW531" s="10"/>
      <c r="AX531" s="20"/>
      <c r="AY531" s="20"/>
      <c r="AZ531" s="22">
        <f>SUM((D531+H531+P531+X531+AF531+AN531+AU531)*C531)</f>
        <v>0</v>
      </c>
    </row>
    <row r="532" spans="1:52" x14ac:dyDescent="0.25">
      <c r="B532" s="17" t="s">
        <v>6</v>
      </c>
      <c r="C532" s="57">
        <v>250</v>
      </c>
      <c r="D532" s="5"/>
      <c r="E532" s="7"/>
      <c r="F532" s="7"/>
      <c r="G532" s="7"/>
      <c r="H532" s="8"/>
      <c r="I532" s="7"/>
      <c r="J532" s="7"/>
      <c r="K532" s="7"/>
      <c r="L532" s="7"/>
      <c r="M532" s="7"/>
      <c r="N532" s="7"/>
      <c r="O532" s="7"/>
      <c r="P532" s="11"/>
      <c r="Q532" s="7"/>
      <c r="R532" s="7"/>
      <c r="S532" s="7"/>
      <c r="T532" s="7"/>
      <c r="U532" s="7"/>
      <c r="V532" s="7"/>
      <c r="W532" s="7"/>
      <c r="X532" s="8"/>
      <c r="Y532" s="7"/>
      <c r="Z532" s="7"/>
      <c r="AA532" s="7"/>
      <c r="AB532" s="7"/>
      <c r="AC532" s="7"/>
      <c r="AD532" s="7"/>
      <c r="AE532" s="7"/>
      <c r="AF532" s="8"/>
      <c r="AG532" s="7"/>
      <c r="AH532" s="7"/>
      <c r="AI532" s="7"/>
      <c r="AJ532" s="7"/>
      <c r="AK532" s="7"/>
      <c r="AL532" s="7"/>
      <c r="AM532" s="7"/>
      <c r="AN532" s="8"/>
      <c r="AO532" s="7"/>
      <c r="AP532" s="7"/>
      <c r="AQ532" s="7"/>
      <c r="AR532" s="7"/>
      <c r="AS532" s="7"/>
      <c r="AT532" s="7"/>
      <c r="AU532" s="8"/>
      <c r="AV532" s="9"/>
      <c r="AW532" s="10"/>
      <c r="AX532" s="20"/>
      <c r="AY532" s="20"/>
      <c r="AZ532" s="22">
        <f>SUM((D532+H532+P532+X532+AF532+AN532+AU532)*C532)</f>
        <v>0</v>
      </c>
    </row>
    <row r="533" spans="1:52" x14ac:dyDescent="0.25">
      <c r="B533" s="29" t="s">
        <v>7</v>
      </c>
      <c r="C533" s="30"/>
      <c r="D533" s="5"/>
      <c r="E533" s="7"/>
      <c r="F533" s="7"/>
      <c r="G533" s="7"/>
      <c r="H533" s="8"/>
      <c r="I533" s="7"/>
      <c r="J533" s="7"/>
      <c r="K533" s="7"/>
      <c r="L533" s="7"/>
      <c r="M533" s="7"/>
      <c r="N533" s="7"/>
      <c r="O533" s="7"/>
      <c r="P533" s="8"/>
      <c r="Q533" s="7"/>
      <c r="R533" s="7"/>
      <c r="S533" s="7"/>
      <c r="T533" s="7"/>
      <c r="U533" s="7"/>
      <c r="V533" s="7"/>
      <c r="W533" s="7"/>
      <c r="X533" s="8"/>
      <c r="Y533" s="7"/>
      <c r="Z533" s="7"/>
      <c r="AA533" s="7"/>
      <c r="AB533" s="7"/>
      <c r="AC533" s="7"/>
      <c r="AD533" s="7"/>
      <c r="AE533" s="7"/>
      <c r="AF533" s="8"/>
      <c r="AG533" s="7"/>
      <c r="AH533" s="7"/>
      <c r="AI533" s="7"/>
      <c r="AJ533" s="7"/>
      <c r="AK533" s="7"/>
      <c r="AL533" s="7"/>
      <c r="AM533" s="7"/>
      <c r="AN533" s="8"/>
      <c r="AO533" s="7"/>
      <c r="AP533" s="7"/>
      <c r="AQ533" s="7"/>
      <c r="AR533" s="7"/>
      <c r="AS533" s="7"/>
      <c r="AT533" s="7"/>
      <c r="AU533" s="8"/>
      <c r="AV533" s="9"/>
      <c r="AW533" s="10"/>
      <c r="AX533" s="20"/>
      <c r="AY533" s="20"/>
      <c r="AZ533" s="31">
        <f>SUM((D533+H533+P533+X533+AF533+AN533+AU533)*C533)</f>
        <v>0</v>
      </c>
    </row>
    <row r="534" spans="1:52" ht="41.25" customHeight="1" x14ac:dyDescent="0.25">
      <c r="B534" s="29" t="s">
        <v>8</v>
      </c>
      <c r="C534" s="30"/>
      <c r="D534" s="5"/>
      <c r="E534" s="7"/>
      <c r="F534" s="7"/>
      <c r="G534" s="7"/>
      <c r="H534" s="8"/>
      <c r="I534" s="7"/>
      <c r="J534" s="7"/>
      <c r="K534" s="7"/>
      <c r="L534" s="7"/>
      <c r="M534" s="7"/>
      <c r="N534" s="7"/>
      <c r="O534" s="7"/>
      <c r="P534" s="8"/>
      <c r="Q534" s="7"/>
      <c r="R534" s="7"/>
      <c r="S534" s="7"/>
      <c r="T534" s="7"/>
      <c r="U534" s="7"/>
      <c r="V534" s="7"/>
      <c r="W534" s="7"/>
      <c r="X534" s="8"/>
      <c r="Y534" s="7"/>
      <c r="Z534" s="7"/>
      <c r="AA534" s="7"/>
      <c r="AB534" s="7"/>
      <c r="AC534" s="7"/>
      <c r="AD534" s="7"/>
      <c r="AE534" s="7"/>
      <c r="AF534" s="8"/>
      <c r="AG534" s="7"/>
      <c r="AH534" s="7"/>
      <c r="AI534" s="7"/>
      <c r="AJ534" s="7"/>
      <c r="AK534" s="7"/>
      <c r="AL534" s="7"/>
      <c r="AM534" s="7"/>
      <c r="AN534" s="8"/>
      <c r="AO534" s="7"/>
      <c r="AP534" s="7"/>
      <c r="AQ534" s="7"/>
      <c r="AR534" s="7"/>
      <c r="AS534" s="7"/>
      <c r="AT534" s="7"/>
      <c r="AU534" s="8"/>
      <c r="AV534" s="9"/>
      <c r="AW534" s="10"/>
      <c r="AX534" s="20"/>
      <c r="AY534" s="20"/>
      <c r="AZ534" s="31">
        <f>SUM((D534+H534+P534+X534+AF534+AN534+AU534)*C534)</f>
        <v>0</v>
      </c>
    </row>
    <row r="535" spans="1:52" ht="30" customHeight="1" x14ac:dyDescent="0.25">
      <c r="B535" s="29" t="s">
        <v>20</v>
      </c>
      <c r="C535" s="30"/>
      <c r="D535" s="5"/>
      <c r="E535" s="7"/>
      <c r="F535" s="7"/>
      <c r="G535" s="7"/>
      <c r="H535" s="8"/>
      <c r="I535" s="7"/>
      <c r="J535" s="7"/>
      <c r="K535" s="7"/>
      <c r="L535" s="7"/>
      <c r="M535" s="7"/>
      <c r="N535" s="7"/>
      <c r="O535" s="7"/>
      <c r="P535" s="8"/>
      <c r="Q535" s="7"/>
      <c r="R535" s="7"/>
      <c r="S535" s="7"/>
      <c r="T535" s="7"/>
      <c r="U535" s="7"/>
      <c r="V535" s="7"/>
      <c r="W535" s="7"/>
      <c r="X535" s="8"/>
      <c r="Y535" s="7"/>
      <c r="Z535" s="7"/>
      <c r="AA535" s="7"/>
      <c r="AB535" s="7"/>
      <c r="AC535" s="7"/>
      <c r="AD535" s="7"/>
      <c r="AE535" s="7"/>
      <c r="AF535" s="8"/>
      <c r="AG535" s="7"/>
      <c r="AH535" s="7"/>
      <c r="AI535" s="7"/>
      <c r="AJ535" s="7"/>
      <c r="AK535" s="7"/>
      <c r="AL535" s="7"/>
      <c r="AM535" s="7"/>
      <c r="AN535" s="8"/>
      <c r="AO535" s="7"/>
      <c r="AP535" s="7"/>
      <c r="AQ535" s="7"/>
      <c r="AR535" s="7"/>
      <c r="AS535" s="7"/>
      <c r="AT535" s="7"/>
      <c r="AU535" s="8"/>
      <c r="AV535" s="9"/>
      <c r="AW535" s="10"/>
      <c r="AX535" s="20"/>
      <c r="AY535" s="20"/>
      <c r="AZ535" s="31">
        <f>SUM((D535+H535+P535+X535+AF535+AN535+AU535)*C535)</f>
        <v>0</v>
      </c>
    </row>
    <row r="536" spans="1:52" x14ac:dyDescent="0.25">
      <c r="AZ536" s="23" t="s">
        <v>22</v>
      </c>
    </row>
    <row r="537" spans="1:52" x14ac:dyDescent="0.25">
      <c r="D537" s="102" t="s">
        <v>121</v>
      </c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Z537" s="22">
        <f>SUM((AZ529+AZ530+AZ531+AZ532+AZ533+AZ534+AZ535))</f>
        <v>0</v>
      </c>
    </row>
    <row r="538" spans="1:52" x14ac:dyDescent="0.25">
      <c r="B538" s="103"/>
      <c r="C538" s="103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</row>
    <row r="539" spans="1:52" x14ac:dyDescent="0.25">
      <c r="C539" s="50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</row>
    <row r="540" spans="1:52" x14ac:dyDescent="0.25">
      <c r="A540" s="45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</row>
    <row r="541" spans="1:52" ht="15.75" thickBot="1" x14ac:dyDescent="0.3">
      <c r="A541" s="45"/>
      <c r="B541" s="46"/>
      <c r="C541" s="46"/>
    </row>
    <row r="542" spans="1:52" ht="27.75" thickTop="1" thickBot="1" x14ac:dyDescent="0.3">
      <c r="A542" s="3" t="s">
        <v>116</v>
      </c>
      <c r="B542" s="1"/>
      <c r="C542" s="1"/>
      <c r="D542" s="1">
        <v>65</v>
      </c>
      <c r="E542" s="1" t="s">
        <v>9</v>
      </c>
      <c r="F542" s="1" t="s">
        <v>10</v>
      </c>
      <c r="G542" s="1" t="s">
        <v>11</v>
      </c>
      <c r="H542" s="1">
        <v>70</v>
      </c>
      <c r="I542" s="1" t="s">
        <v>12</v>
      </c>
      <c r="J542" s="1" t="s">
        <v>13</v>
      </c>
      <c r="K542" s="1" t="s">
        <v>14</v>
      </c>
      <c r="L542" s="1" t="s">
        <v>15</v>
      </c>
      <c r="M542" s="1" t="s">
        <v>9</v>
      </c>
      <c r="N542" s="1" t="s">
        <v>10</v>
      </c>
      <c r="O542" s="1" t="s">
        <v>11</v>
      </c>
      <c r="P542" s="1">
        <v>75</v>
      </c>
      <c r="Q542" s="1" t="s">
        <v>12</v>
      </c>
      <c r="R542" s="1" t="s">
        <v>13</v>
      </c>
      <c r="S542" s="1" t="s">
        <v>14</v>
      </c>
      <c r="T542" s="1" t="s">
        <v>15</v>
      </c>
      <c r="U542" s="1" t="s">
        <v>9</v>
      </c>
      <c r="V542" s="1" t="s">
        <v>10</v>
      </c>
      <c r="W542" s="1" t="s">
        <v>11</v>
      </c>
      <c r="X542" s="1">
        <v>80</v>
      </c>
      <c r="Y542" s="1" t="s">
        <v>12</v>
      </c>
      <c r="Z542" s="1" t="s">
        <v>13</v>
      </c>
      <c r="AA542" s="1" t="s">
        <v>14</v>
      </c>
      <c r="AB542" s="1" t="s">
        <v>15</v>
      </c>
      <c r="AC542" s="1" t="s">
        <v>9</v>
      </c>
      <c r="AD542" s="1" t="s">
        <v>10</v>
      </c>
      <c r="AE542" s="1" t="s">
        <v>11</v>
      </c>
      <c r="AF542" s="1">
        <v>85</v>
      </c>
      <c r="AG542" s="1" t="s">
        <v>12</v>
      </c>
      <c r="AH542" s="1" t="s">
        <v>13</v>
      </c>
      <c r="AI542" s="1" t="s">
        <v>14</v>
      </c>
      <c r="AJ542" s="1" t="s">
        <v>15</v>
      </c>
      <c r="AK542" s="1" t="s">
        <v>9</v>
      </c>
      <c r="AL542" s="1" t="s">
        <v>10</v>
      </c>
      <c r="AM542" s="1" t="s">
        <v>11</v>
      </c>
      <c r="AN542" s="1">
        <v>90</v>
      </c>
      <c r="AO542" s="1" t="s">
        <v>13</v>
      </c>
      <c r="AP542" s="1" t="s">
        <v>14</v>
      </c>
      <c r="AQ542" s="1" t="s">
        <v>15</v>
      </c>
      <c r="AR542" s="1" t="s">
        <v>9</v>
      </c>
      <c r="AS542" s="1" t="s">
        <v>10</v>
      </c>
      <c r="AT542" s="1" t="s">
        <v>11</v>
      </c>
      <c r="AU542" s="1">
        <v>95</v>
      </c>
      <c r="AV542" s="1" t="s">
        <v>14</v>
      </c>
      <c r="AW542" s="1" t="s">
        <v>15</v>
      </c>
      <c r="AX542" s="1" t="s">
        <v>9</v>
      </c>
      <c r="AY542" s="1" t="s">
        <v>10</v>
      </c>
      <c r="AZ542" s="1" t="s">
        <v>21</v>
      </c>
    </row>
    <row r="543" spans="1:52" ht="15.75" thickTop="1" x14ac:dyDescent="0.25">
      <c r="B543" s="24"/>
      <c r="C543" s="18" t="s">
        <v>19</v>
      </c>
      <c r="D543" s="4" t="s">
        <v>0</v>
      </c>
      <c r="E543" s="6"/>
      <c r="F543" s="6"/>
      <c r="G543" s="6"/>
      <c r="H543" s="4" t="s">
        <v>0</v>
      </c>
      <c r="I543" s="6"/>
      <c r="J543" s="6"/>
      <c r="K543" s="6"/>
      <c r="L543" s="6"/>
      <c r="M543" s="6"/>
      <c r="N543" s="6"/>
      <c r="O543" s="6"/>
      <c r="P543" s="4" t="s">
        <v>1</v>
      </c>
      <c r="Q543" s="6"/>
      <c r="R543" s="6"/>
      <c r="S543" s="6"/>
      <c r="T543" s="6"/>
      <c r="U543" s="6"/>
      <c r="V543" s="6"/>
      <c r="W543" s="6"/>
      <c r="X543" s="4" t="s">
        <v>2</v>
      </c>
      <c r="Y543" s="6"/>
      <c r="Z543" s="6"/>
      <c r="AA543" s="6"/>
      <c r="AB543" s="6"/>
      <c r="AC543" s="6"/>
      <c r="AD543" s="6"/>
      <c r="AE543" s="6"/>
      <c r="AF543" s="4" t="s">
        <v>3</v>
      </c>
      <c r="AG543" s="6"/>
      <c r="AH543" s="6"/>
      <c r="AI543" s="6"/>
      <c r="AJ543" s="6"/>
      <c r="AK543" s="6"/>
      <c r="AL543" s="6"/>
      <c r="AM543" s="6"/>
      <c r="AN543" s="4" t="s">
        <v>16</v>
      </c>
      <c r="AO543" s="6"/>
      <c r="AP543" s="6"/>
      <c r="AQ543" s="6"/>
      <c r="AR543" s="6"/>
      <c r="AS543" s="6"/>
      <c r="AT543" s="6"/>
      <c r="AU543" s="4" t="s">
        <v>17</v>
      </c>
      <c r="AV543" s="6"/>
      <c r="AW543" s="10"/>
      <c r="AX543" s="20"/>
      <c r="AY543" s="20"/>
      <c r="AZ543" s="31"/>
    </row>
    <row r="544" spans="1:52" x14ac:dyDescent="0.25">
      <c r="B544" s="15" t="s">
        <v>4</v>
      </c>
      <c r="C544" s="58">
        <v>450</v>
      </c>
      <c r="D544" s="5"/>
      <c r="E544" s="7"/>
      <c r="F544" s="7"/>
      <c r="G544" s="7"/>
      <c r="H544" s="8"/>
      <c r="I544" s="25"/>
      <c r="J544" s="25"/>
      <c r="K544" s="25"/>
      <c r="L544" s="12"/>
      <c r="M544" s="12"/>
      <c r="N544" s="12"/>
      <c r="O544" s="7"/>
      <c r="P544" s="8"/>
      <c r="Q544" s="25"/>
      <c r="R544" s="25"/>
      <c r="S544" s="25"/>
      <c r="T544" s="25"/>
      <c r="U544" s="25"/>
      <c r="V544" s="25"/>
      <c r="W544" s="7"/>
      <c r="X544" s="8"/>
      <c r="Y544" s="25"/>
      <c r="Z544" s="25"/>
      <c r="AA544" s="25"/>
      <c r="AB544" s="25"/>
      <c r="AC544" s="12"/>
      <c r="AD544" s="25"/>
      <c r="AE544" s="7"/>
      <c r="AF544" s="8"/>
      <c r="AG544" s="25"/>
      <c r="AH544" s="25"/>
      <c r="AI544" s="25"/>
      <c r="AJ544" s="25"/>
      <c r="AK544" s="25"/>
      <c r="AL544" s="25"/>
      <c r="AM544" s="7"/>
      <c r="AN544" s="8"/>
      <c r="AO544" s="7"/>
      <c r="AP544" s="7"/>
      <c r="AQ544" s="7"/>
      <c r="AR544" s="7"/>
      <c r="AS544" s="7"/>
      <c r="AT544" s="7"/>
      <c r="AU544" s="8"/>
      <c r="AV544" s="9"/>
      <c r="AW544" s="10"/>
      <c r="AX544" s="20"/>
      <c r="AY544" s="20"/>
      <c r="AZ544" s="22">
        <f>SUM((I544+J544+K544+L544+M544+N544+Q544+R544+S544+T544+U544+V544+Y544+Z544+AA544+AB544+AC544+AD544+AG544+AH544+AI544+AJ544+AK544+AL544)*C544)</f>
        <v>0</v>
      </c>
    </row>
    <row r="545" spans="1:52" x14ac:dyDescent="0.25">
      <c r="B545" s="16" t="s">
        <v>18</v>
      </c>
      <c r="C545" s="57">
        <v>500</v>
      </c>
      <c r="D545" s="5"/>
      <c r="E545" s="25"/>
      <c r="F545" s="25"/>
      <c r="G545" s="25"/>
      <c r="H545" s="8"/>
      <c r="I545" s="7"/>
      <c r="J545" s="7"/>
      <c r="K545" s="7"/>
      <c r="L545" s="7"/>
      <c r="M545" s="7"/>
      <c r="N545" s="7"/>
      <c r="O545" s="12"/>
      <c r="P545" s="8"/>
      <c r="Q545" s="7"/>
      <c r="R545" s="7"/>
      <c r="S545" s="7"/>
      <c r="T545" s="7"/>
      <c r="U545" s="7"/>
      <c r="V545" s="7"/>
      <c r="W545" s="25"/>
      <c r="X545" s="8"/>
      <c r="Y545" s="7"/>
      <c r="Z545" s="7"/>
      <c r="AA545" s="7"/>
      <c r="AB545" s="7"/>
      <c r="AC545" s="7"/>
      <c r="AD545" s="7"/>
      <c r="AE545" s="25"/>
      <c r="AF545" s="8"/>
      <c r="AG545" s="7"/>
      <c r="AH545" s="7"/>
      <c r="AI545" s="7"/>
      <c r="AJ545" s="7"/>
      <c r="AK545" s="7"/>
      <c r="AL545" s="7"/>
      <c r="AM545" s="25"/>
      <c r="AN545" s="8"/>
      <c r="AO545" s="25"/>
      <c r="AP545" s="25"/>
      <c r="AQ545" s="25"/>
      <c r="AR545" s="25"/>
      <c r="AS545" s="12"/>
      <c r="AT545" s="12"/>
      <c r="AU545" s="8"/>
      <c r="AV545" s="26"/>
      <c r="AW545" s="27"/>
      <c r="AX545" s="28"/>
      <c r="AY545" s="28"/>
      <c r="AZ545" s="22">
        <f>SUM((E545+F545+G545+O545+W545+AE545+AM545+AO545+AP545+AQ545+AR545+AS545+AT545+AV545+AW545+AY545+AX545)*C545)</f>
        <v>0</v>
      </c>
    </row>
    <row r="546" spans="1:52" x14ac:dyDescent="0.25">
      <c r="B546" s="17" t="s">
        <v>5</v>
      </c>
      <c r="C546" s="57">
        <v>300</v>
      </c>
      <c r="D546" s="5"/>
      <c r="E546" s="7"/>
      <c r="F546" s="7"/>
      <c r="G546" s="7"/>
      <c r="H546" s="11"/>
      <c r="I546" s="7"/>
      <c r="J546" s="7"/>
      <c r="K546" s="7"/>
      <c r="L546" s="7"/>
      <c r="M546" s="7"/>
      <c r="N546" s="7"/>
      <c r="O546" s="7"/>
      <c r="P546" s="8"/>
      <c r="Q546" s="7"/>
      <c r="R546" s="7"/>
      <c r="S546" s="7"/>
      <c r="T546" s="7"/>
      <c r="U546" s="7"/>
      <c r="V546" s="7"/>
      <c r="W546" s="7"/>
      <c r="X546" s="99"/>
      <c r="Y546" s="7"/>
      <c r="Z546" s="7"/>
      <c r="AA546" s="7"/>
      <c r="AB546" s="7"/>
      <c r="AC546" s="7"/>
      <c r="AD546" s="7"/>
      <c r="AE546" s="7"/>
      <c r="AF546" s="11"/>
      <c r="AG546" s="7"/>
      <c r="AH546" s="7"/>
      <c r="AI546" s="7"/>
      <c r="AJ546" s="7"/>
      <c r="AK546" s="7"/>
      <c r="AL546" s="7"/>
      <c r="AM546" s="7"/>
      <c r="AN546" s="8"/>
      <c r="AO546" s="7"/>
      <c r="AP546" s="7"/>
      <c r="AQ546" s="7"/>
      <c r="AR546" s="7"/>
      <c r="AS546" s="7"/>
      <c r="AT546" s="7"/>
      <c r="AU546" s="8"/>
      <c r="AV546" s="9"/>
      <c r="AW546" s="10"/>
      <c r="AX546" s="20"/>
      <c r="AY546" s="20"/>
      <c r="AZ546" s="22">
        <f>SUM((D546+H546+P546+X546+AF546+AN546+AU546)*C546)</f>
        <v>0</v>
      </c>
    </row>
    <row r="547" spans="1:52" x14ac:dyDescent="0.25">
      <c r="B547" s="17" t="s">
        <v>6</v>
      </c>
      <c r="C547" s="57">
        <v>250</v>
      </c>
      <c r="D547" s="5"/>
      <c r="E547" s="7"/>
      <c r="F547" s="7"/>
      <c r="G547" s="7"/>
      <c r="H547" s="11"/>
      <c r="I547" s="7"/>
      <c r="J547" s="7"/>
      <c r="K547" s="7"/>
      <c r="L547" s="7"/>
      <c r="M547" s="7"/>
      <c r="N547" s="7"/>
      <c r="O547" s="7"/>
      <c r="P547" s="11"/>
      <c r="Q547" s="7"/>
      <c r="R547" s="7"/>
      <c r="S547" s="7"/>
      <c r="T547" s="7"/>
      <c r="U547" s="7"/>
      <c r="V547" s="7"/>
      <c r="W547" s="7"/>
      <c r="X547" s="11"/>
      <c r="Y547" s="7"/>
      <c r="Z547" s="7"/>
      <c r="AA547" s="7"/>
      <c r="AB547" s="7"/>
      <c r="AC547" s="7"/>
      <c r="AD547" s="7"/>
      <c r="AE547" s="7"/>
      <c r="AF547" s="8"/>
      <c r="AG547" s="7"/>
      <c r="AH547" s="7"/>
      <c r="AI547" s="7"/>
      <c r="AJ547" s="7"/>
      <c r="AK547" s="7"/>
      <c r="AL547" s="7"/>
      <c r="AM547" s="7"/>
      <c r="AN547" s="8"/>
      <c r="AO547" s="7"/>
      <c r="AP547" s="7"/>
      <c r="AQ547" s="7"/>
      <c r="AR547" s="7"/>
      <c r="AS547" s="7"/>
      <c r="AT547" s="7"/>
      <c r="AU547" s="8"/>
      <c r="AV547" s="9"/>
      <c r="AW547" s="10"/>
      <c r="AX547" s="20"/>
      <c r="AY547" s="20"/>
      <c r="AZ547" s="22">
        <f>SUM((D547+H547+P547+X547+AF547+AN547+AU547)*C547)</f>
        <v>0</v>
      </c>
    </row>
    <row r="548" spans="1:52" x14ac:dyDescent="0.25">
      <c r="B548" s="29" t="s">
        <v>7</v>
      </c>
      <c r="C548" s="30"/>
      <c r="D548" s="5"/>
      <c r="E548" s="7"/>
      <c r="F548" s="7"/>
      <c r="G548" s="7"/>
      <c r="H548" s="8"/>
      <c r="I548" s="7"/>
      <c r="J548" s="7"/>
      <c r="K548" s="7"/>
      <c r="L548" s="7"/>
      <c r="M548" s="7"/>
      <c r="N548" s="7"/>
      <c r="O548" s="7"/>
      <c r="P548" s="8"/>
      <c r="Q548" s="7"/>
      <c r="R548" s="7"/>
      <c r="S548" s="7"/>
      <c r="T548" s="7"/>
      <c r="U548" s="7"/>
      <c r="V548" s="7"/>
      <c r="W548" s="7"/>
      <c r="X548" s="8"/>
      <c r="Y548" s="7"/>
      <c r="Z548" s="7"/>
      <c r="AA548" s="7"/>
      <c r="AB548" s="7"/>
      <c r="AC548" s="7"/>
      <c r="AD548" s="7"/>
      <c r="AE548" s="7"/>
      <c r="AF548" s="8"/>
      <c r="AG548" s="7"/>
      <c r="AH548" s="7"/>
      <c r="AI548" s="7"/>
      <c r="AJ548" s="7"/>
      <c r="AK548" s="7"/>
      <c r="AL548" s="7"/>
      <c r="AM548" s="7"/>
      <c r="AN548" s="8"/>
      <c r="AO548" s="7"/>
      <c r="AP548" s="7"/>
      <c r="AQ548" s="7"/>
      <c r="AR548" s="7"/>
      <c r="AS548" s="7"/>
      <c r="AT548" s="7"/>
      <c r="AU548" s="8"/>
      <c r="AV548" s="9"/>
      <c r="AW548" s="10"/>
      <c r="AX548" s="20"/>
      <c r="AY548" s="20"/>
      <c r="AZ548" s="31">
        <f>SUM((D548+H548+P548+X548+AF548+AN548+AU548)*C548)</f>
        <v>0</v>
      </c>
    </row>
    <row r="549" spans="1:52" ht="31.5" customHeight="1" x14ac:dyDescent="0.25">
      <c r="B549" s="29" t="s">
        <v>8</v>
      </c>
      <c r="C549" s="30"/>
      <c r="D549" s="5"/>
      <c r="E549" s="7"/>
      <c r="F549" s="7"/>
      <c r="G549" s="7"/>
      <c r="H549" s="8"/>
      <c r="I549" s="7"/>
      <c r="J549" s="7"/>
      <c r="K549" s="7"/>
      <c r="L549" s="7"/>
      <c r="M549" s="7"/>
      <c r="N549" s="7"/>
      <c r="O549" s="7"/>
      <c r="P549" s="8"/>
      <c r="Q549" s="7"/>
      <c r="R549" s="7"/>
      <c r="S549" s="7"/>
      <c r="T549" s="7"/>
      <c r="U549" s="7"/>
      <c r="V549" s="7"/>
      <c r="W549" s="7"/>
      <c r="X549" s="8"/>
      <c r="Y549" s="7"/>
      <c r="Z549" s="7"/>
      <c r="AA549" s="7"/>
      <c r="AB549" s="7"/>
      <c r="AC549" s="7"/>
      <c r="AD549" s="7"/>
      <c r="AE549" s="7"/>
      <c r="AF549" s="8"/>
      <c r="AG549" s="7"/>
      <c r="AH549" s="7"/>
      <c r="AI549" s="7"/>
      <c r="AJ549" s="7"/>
      <c r="AK549" s="7"/>
      <c r="AL549" s="7"/>
      <c r="AM549" s="7"/>
      <c r="AN549" s="8"/>
      <c r="AO549" s="7"/>
      <c r="AP549" s="7"/>
      <c r="AQ549" s="7"/>
      <c r="AR549" s="7"/>
      <c r="AS549" s="7"/>
      <c r="AT549" s="7"/>
      <c r="AU549" s="8"/>
      <c r="AV549" s="9"/>
      <c r="AW549" s="10"/>
      <c r="AX549" s="20"/>
      <c r="AY549" s="20"/>
      <c r="AZ549" s="31">
        <f>SUM((D549+H549+P549+X549+AF549+AN549+AU549)*C549)</f>
        <v>0</v>
      </c>
    </row>
    <row r="550" spans="1:52" ht="30" customHeight="1" x14ac:dyDescent="0.25">
      <c r="B550" s="29" t="s">
        <v>20</v>
      </c>
      <c r="C550" s="30"/>
      <c r="D550" s="5"/>
      <c r="E550" s="7"/>
      <c r="F550" s="7"/>
      <c r="G550" s="7"/>
      <c r="H550" s="8"/>
      <c r="I550" s="7"/>
      <c r="J550" s="7"/>
      <c r="K550" s="7"/>
      <c r="L550" s="7"/>
      <c r="M550" s="7"/>
      <c r="N550" s="7"/>
      <c r="O550" s="7"/>
      <c r="P550" s="8"/>
      <c r="Q550" s="7"/>
      <c r="R550" s="7"/>
      <c r="S550" s="7"/>
      <c r="T550" s="7"/>
      <c r="U550" s="7"/>
      <c r="V550" s="7"/>
      <c r="W550" s="7"/>
      <c r="X550" s="8"/>
      <c r="Y550" s="7"/>
      <c r="Z550" s="7"/>
      <c r="AA550" s="7"/>
      <c r="AB550" s="7"/>
      <c r="AC550" s="7"/>
      <c r="AD550" s="7"/>
      <c r="AE550" s="7"/>
      <c r="AF550" s="8"/>
      <c r="AG550" s="7"/>
      <c r="AH550" s="7"/>
      <c r="AI550" s="7"/>
      <c r="AJ550" s="7"/>
      <c r="AK550" s="7"/>
      <c r="AL550" s="7"/>
      <c r="AM550" s="7"/>
      <c r="AN550" s="8"/>
      <c r="AO550" s="7"/>
      <c r="AP550" s="7"/>
      <c r="AQ550" s="7"/>
      <c r="AR550" s="7"/>
      <c r="AS550" s="7"/>
      <c r="AT550" s="7"/>
      <c r="AU550" s="8"/>
      <c r="AV550" s="9"/>
      <c r="AW550" s="10"/>
      <c r="AX550" s="20"/>
      <c r="AY550" s="20"/>
      <c r="AZ550" s="31">
        <f>SUM((D550+H550+P550+X550+AF550+AN550+AU550)*C550)</f>
        <v>0</v>
      </c>
    </row>
    <row r="551" spans="1:52" x14ac:dyDescent="0.25">
      <c r="AZ551" s="23" t="s">
        <v>22</v>
      </c>
    </row>
    <row r="552" spans="1:52" x14ac:dyDescent="0.25">
      <c r="D552" s="100" t="s">
        <v>132</v>
      </c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100"/>
      <c r="AO552" s="100"/>
      <c r="AP552" s="100"/>
      <c r="AQ552" s="100"/>
      <c r="AR552" s="100"/>
      <c r="AS552" s="100"/>
      <c r="AT552" s="100"/>
      <c r="AU552" s="100"/>
      <c r="AV552" s="100"/>
      <c r="AW552" s="100"/>
      <c r="AZ552" s="22">
        <f>SUM((AZ544+AZ545+AZ546+AZ547+AZ548+AZ549+AZ550))</f>
        <v>0</v>
      </c>
    </row>
    <row r="553" spans="1:52" x14ac:dyDescent="0.25"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  <c r="AJ553" s="100"/>
      <c r="AK553" s="100"/>
      <c r="AL553" s="100"/>
      <c r="AM553" s="100"/>
      <c r="AN553" s="100"/>
      <c r="AO553" s="100"/>
      <c r="AP553" s="100"/>
      <c r="AQ553" s="100"/>
      <c r="AR553" s="100"/>
      <c r="AS553" s="100"/>
      <c r="AT553" s="100"/>
      <c r="AU553" s="100"/>
      <c r="AV553" s="100"/>
      <c r="AW553" s="100"/>
    </row>
    <row r="554" spans="1:52" x14ac:dyDescent="0.25"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100"/>
      <c r="AP554" s="100"/>
      <c r="AQ554" s="100"/>
      <c r="AR554" s="100"/>
      <c r="AS554" s="100"/>
      <c r="AT554" s="100"/>
      <c r="AU554" s="100"/>
      <c r="AV554" s="100"/>
      <c r="AW554" s="100"/>
    </row>
    <row r="555" spans="1:52" x14ac:dyDescent="0.25">
      <c r="A555" s="45"/>
      <c r="C555" s="48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0"/>
      <c r="AP555" s="100"/>
      <c r="AQ555" s="100"/>
      <c r="AR555" s="100"/>
      <c r="AS555" s="100"/>
      <c r="AT555" s="100"/>
      <c r="AU555" s="100"/>
      <c r="AV555" s="100"/>
      <c r="AW555" s="100"/>
    </row>
    <row r="556" spans="1:52" ht="34.5" customHeight="1" thickBot="1" x14ac:dyDescent="0.3">
      <c r="A556" s="45"/>
    </row>
    <row r="557" spans="1:52" ht="27.75" thickTop="1" thickBot="1" x14ac:dyDescent="0.3">
      <c r="A557" s="3" t="s">
        <v>113</v>
      </c>
      <c r="B557" s="1"/>
      <c r="C557" s="1"/>
      <c r="D557" s="1">
        <v>65</v>
      </c>
      <c r="E557" s="1" t="s">
        <v>9</v>
      </c>
      <c r="F557" s="1" t="s">
        <v>10</v>
      </c>
      <c r="G557" s="1" t="s">
        <v>11</v>
      </c>
      <c r="H557" s="1">
        <v>70</v>
      </c>
      <c r="I557" s="1" t="s">
        <v>12</v>
      </c>
      <c r="J557" s="1" t="s">
        <v>13</v>
      </c>
      <c r="K557" s="1" t="s">
        <v>14</v>
      </c>
      <c r="L557" s="1" t="s">
        <v>15</v>
      </c>
      <c r="M557" s="1" t="s">
        <v>9</v>
      </c>
      <c r="N557" s="1" t="s">
        <v>10</v>
      </c>
      <c r="O557" s="1" t="s">
        <v>11</v>
      </c>
      <c r="P557" s="1">
        <v>75</v>
      </c>
      <c r="Q557" s="1" t="s">
        <v>12</v>
      </c>
      <c r="R557" s="1" t="s">
        <v>13</v>
      </c>
      <c r="S557" s="1" t="s">
        <v>14</v>
      </c>
      <c r="T557" s="1" t="s">
        <v>15</v>
      </c>
      <c r="U557" s="1" t="s">
        <v>9</v>
      </c>
      <c r="V557" s="1" t="s">
        <v>10</v>
      </c>
      <c r="W557" s="1" t="s">
        <v>11</v>
      </c>
      <c r="X557" s="1">
        <v>80</v>
      </c>
      <c r="Y557" s="1" t="s">
        <v>12</v>
      </c>
      <c r="Z557" s="1" t="s">
        <v>13</v>
      </c>
      <c r="AA557" s="1" t="s">
        <v>14</v>
      </c>
      <c r="AB557" s="1" t="s">
        <v>15</v>
      </c>
      <c r="AC557" s="1" t="s">
        <v>9</v>
      </c>
      <c r="AD557" s="1" t="s">
        <v>10</v>
      </c>
      <c r="AE557" s="1" t="s">
        <v>11</v>
      </c>
      <c r="AF557" s="1">
        <v>85</v>
      </c>
      <c r="AG557" s="1" t="s">
        <v>12</v>
      </c>
      <c r="AH557" s="1" t="s">
        <v>13</v>
      </c>
      <c r="AI557" s="1" t="s">
        <v>14</v>
      </c>
      <c r="AJ557" s="1" t="s">
        <v>15</v>
      </c>
      <c r="AK557" s="1" t="s">
        <v>9</v>
      </c>
      <c r="AL557" s="1" t="s">
        <v>10</v>
      </c>
      <c r="AM557" s="1" t="s">
        <v>11</v>
      </c>
      <c r="AN557" s="1">
        <v>90</v>
      </c>
      <c r="AO557" s="1" t="s">
        <v>13</v>
      </c>
      <c r="AP557" s="1" t="s">
        <v>14</v>
      </c>
      <c r="AQ557" s="1" t="s">
        <v>15</v>
      </c>
      <c r="AR557" s="1" t="s">
        <v>9</v>
      </c>
      <c r="AS557" s="1" t="s">
        <v>10</v>
      </c>
      <c r="AT557" s="1" t="s">
        <v>11</v>
      </c>
      <c r="AU557" s="1">
        <v>95</v>
      </c>
      <c r="AV557" s="1" t="s">
        <v>14</v>
      </c>
      <c r="AW557" s="1" t="s">
        <v>15</v>
      </c>
      <c r="AX557" s="1" t="s">
        <v>9</v>
      </c>
      <c r="AY557" s="1" t="s">
        <v>10</v>
      </c>
      <c r="AZ557" s="1" t="s">
        <v>21</v>
      </c>
    </row>
    <row r="558" spans="1:52" ht="15.75" thickTop="1" x14ac:dyDescent="0.25">
      <c r="B558" s="24"/>
      <c r="C558" s="18" t="s">
        <v>19</v>
      </c>
      <c r="D558" s="4" t="s">
        <v>0</v>
      </c>
      <c r="E558" s="6"/>
      <c r="F558" s="6"/>
      <c r="G558" s="6"/>
      <c r="H558" s="4" t="s">
        <v>0</v>
      </c>
      <c r="I558" s="6"/>
      <c r="J558" s="6"/>
      <c r="K558" s="6"/>
      <c r="L558" s="6"/>
      <c r="M558" s="6"/>
      <c r="N558" s="6"/>
      <c r="O558" s="6"/>
      <c r="P558" s="4" t="s">
        <v>1</v>
      </c>
      <c r="Q558" s="6"/>
      <c r="R558" s="6"/>
      <c r="S558" s="6"/>
      <c r="T558" s="6"/>
      <c r="U558" s="6"/>
      <c r="V558" s="6"/>
      <c r="W558" s="6"/>
      <c r="X558" s="4" t="s">
        <v>2</v>
      </c>
      <c r="Y558" s="6"/>
      <c r="Z558" s="6"/>
      <c r="AA558" s="6"/>
      <c r="AB558" s="6"/>
      <c r="AC558" s="6"/>
      <c r="AD558" s="6"/>
      <c r="AE558" s="6"/>
      <c r="AF558" s="4" t="s">
        <v>3</v>
      </c>
      <c r="AG558" s="6"/>
      <c r="AH558" s="6"/>
      <c r="AI558" s="6"/>
      <c r="AJ558" s="6"/>
      <c r="AK558" s="6"/>
      <c r="AL558" s="6"/>
      <c r="AM558" s="6"/>
      <c r="AN558" s="4" t="s">
        <v>16</v>
      </c>
      <c r="AO558" s="6"/>
      <c r="AP558" s="6"/>
      <c r="AQ558" s="6"/>
      <c r="AR558" s="6"/>
      <c r="AS558" s="6"/>
      <c r="AT558" s="6"/>
      <c r="AU558" s="4" t="s">
        <v>17</v>
      </c>
      <c r="AV558" s="6"/>
      <c r="AW558" s="10"/>
      <c r="AX558" s="20"/>
      <c r="AY558" s="20"/>
      <c r="AZ558" s="31"/>
    </row>
    <row r="559" spans="1:52" x14ac:dyDescent="0.25">
      <c r="B559" s="15" t="s">
        <v>4</v>
      </c>
      <c r="C559" s="56">
        <v>450</v>
      </c>
      <c r="D559" s="5"/>
      <c r="E559" s="7"/>
      <c r="F559" s="7"/>
      <c r="G559" s="7"/>
      <c r="H559" s="8"/>
      <c r="I559" s="12"/>
      <c r="J559" s="12"/>
      <c r="K559" s="12"/>
      <c r="L559" s="12"/>
      <c r="M559" s="25"/>
      <c r="N559" s="25"/>
      <c r="O559" s="7"/>
      <c r="P559" s="8"/>
      <c r="Q559" s="25"/>
      <c r="R559" s="25"/>
      <c r="S559" s="25"/>
      <c r="T559" s="12"/>
      <c r="U559" s="25"/>
      <c r="V559" s="25"/>
      <c r="W559" s="7"/>
      <c r="X559" s="8"/>
      <c r="Y559" s="25"/>
      <c r="Z559" s="25"/>
      <c r="AA559" s="25"/>
      <c r="AB559" s="25"/>
      <c r="AC559" s="25"/>
      <c r="AD559" s="25"/>
      <c r="AE559" s="7"/>
      <c r="AF559" s="8"/>
      <c r="AG559" s="25"/>
      <c r="AH559" s="25"/>
      <c r="AI559" s="25"/>
      <c r="AJ559" s="25"/>
      <c r="AK559" s="25"/>
      <c r="AL559" s="25"/>
      <c r="AM559" s="7"/>
      <c r="AN559" s="8"/>
      <c r="AO559" s="7"/>
      <c r="AP559" s="7"/>
      <c r="AQ559" s="7"/>
      <c r="AR559" s="7"/>
      <c r="AS559" s="7"/>
      <c r="AT559" s="7"/>
      <c r="AU559" s="8"/>
      <c r="AV559" s="9"/>
      <c r="AW559" s="10"/>
      <c r="AX559" s="20"/>
      <c r="AY559" s="20"/>
      <c r="AZ559" s="22">
        <f>SUM((I559+J559+K559+L559+M559+N559+Q559+R559+S559+T559+U559+V559+Y559+Z559+AA559+AB559+AC559+AD559+AG559+AH559+AI559+AJ559+AK559+AL559)*C559)</f>
        <v>0</v>
      </c>
    </row>
    <row r="560" spans="1:52" x14ac:dyDescent="0.25">
      <c r="B560" s="32" t="s">
        <v>18</v>
      </c>
      <c r="C560" s="30"/>
      <c r="D560" s="5"/>
      <c r="E560" s="25"/>
      <c r="F560" s="25"/>
      <c r="G560" s="25"/>
      <c r="H560" s="8"/>
      <c r="I560" s="7"/>
      <c r="J560" s="7"/>
      <c r="K560" s="7"/>
      <c r="L560" s="7"/>
      <c r="M560" s="7"/>
      <c r="N560" s="7"/>
      <c r="O560" s="25"/>
      <c r="P560" s="8"/>
      <c r="Q560" s="7"/>
      <c r="R560" s="7"/>
      <c r="S560" s="7"/>
      <c r="T560" s="7"/>
      <c r="U560" s="7"/>
      <c r="V560" s="7"/>
      <c r="W560" s="25"/>
      <c r="X560" s="8"/>
      <c r="Y560" s="7"/>
      <c r="Z560" s="7"/>
      <c r="AA560" s="7"/>
      <c r="AB560" s="7"/>
      <c r="AC560" s="7"/>
      <c r="AD560" s="7"/>
      <c r="AE560" s="25"/>
      <c r="AF560" s="8"/>
      <c r="AG560" s="7"/>
      <c r="AH560" s="7"/>
      <c r="AI560" s="7"/>
      <c r="AJ560" s="7"/>
      <c r="AK560" s="7"/>
      <c r="AL560" s="7"/>
      <c r="AM560" s="25"/>
      <c r="AN560" s="8"/>
      <c r="AO560" s="25"/>
      <c r="AP560" s="25"/>
      <c r="AQ560" s="25"/>
      <c r="AR560" s="25"/>
      <c r="AS560" s="25"/>
      <c r="AT560" s="25"/>
      <c r="AU560" s="8"/>
      <c r="AV560" s="26"/>
      <c r="AW560" s="27"/>
      <c r="AX560" s="28"/>
      <c r="AY560" s="28"/>
      <c r="AZ560" s="31">
        <f>SUM((E560+F560+G560+O560+W560+AE560+AM560+AO560+AP560+AQ560+AR560+AS560+AT560+AV560+AW560+AY560)*C560)</f>
        <v>0</v>
      </c>
    </row>
    <row r="561" spans="1:52" x14ac:dyDescent="0.25">
      <c r="B561" s="17" t="s">
        <v>5</v>
      </c>
      <c r="C561" s="57">
        <v>300</v>
      </c>
      <c r="D561" s="5"/>
      <c r="E561" s="7"/>
      <c r="F561" s="7"/>
      <c r="G561" s="7"/>
      <c r="H561" s="8"/>
      <c r="I561" s="7"/>
      <c r="J561" s="7"/>
      <c r="K561" s="7"/>
      <c r="L561" s="7"/>
      <c r="M561" s="7"/>
      <c r="N561" s="7"/>
      <c r="O561" s="7"/>
      <c r="P561" s="8"/>
      <c r="Q561" s="7"/>
      <c r="R561" s="7"/>
      <c r="S561" s="7"/>
      <c r="T561" s="7"/>
      <c r="U561" s="7"/>
      <c r="V561" s="7"/>
      <c r="W561" s="7"/>
      <c r="X561" s="89"/>
      <c r="Y561" s="7"/>
      <c r="Z561" s="7"/>
      <c r="AA561" s="7"/>
      <c r="AB561" s="7"/>
      <c r="AC561" s="7"/>
      <c r="AD561" s="7"/>
      <c r="AE561" s="7"/>
      <c r="AF561" s="8"/>
      <c r="AG561" s="7"/>
      <c r="AH561" s="7"/>
      <c r="AI561" s="7"/>
      <c r="AJ561" s="7"/>
      <c r="AK561" s="7"/>
      <c r="AL561" s="7"/>
      <c r="AM561" s="7"/>
      <c r="AN561" s="8"/>
      <c r="AO561" s="7"/>
      <c r="AP561" s="7"/>
      <c r="AQ561" s="7"/>
      <c r="AR561" s="7"/>
      <c r="AS561" s="7"/>
      <c r="AT561" s="7"/>
      <c r="AU561" s="8"/>
      <c r="AV561" s="9"/>
      <c r="AW561" s="10"/>
      <c r="AX561" s="20"/>
      <c r="AY561" s="20"/>
      <c r="AZ561" s="22">
        <f>SUM((D561+H561+P561+X563+AF561+AN561+AU561)*C561)</f>
        <v>0</v>
      </c>
    </row>
    <row r="562" spans="1:52" x14ac:dyDescent="0.25">
      <c r="B562" s="17" t="s">
        <v>6</v>
      </c>
      <c r="C562" s="57">
        <v>250</v>
      </c>
      <c r="D562" s="5"/>
      <c r="E562" s="7"/>
      <c r="F562" s="7"/>
      <c r="G562" s="7"/>
      <c r="H562" s="11"/>
      <c r="I562" s="7"/>
      <c r="J562" s="7"/>
      <c r="K562" s="7"/>
      <c r="L562" s="7"/>
      <c r="M562" s="7"/>
      <c r="N562" s="7"/>
      <c r="O562" s="7"/>
      <c r="P562" s="11"/>
      <c r="Q562" s="7"/>
      <c r="R562" s="7"/>
      <c r="S562" s="7"/>
      <c r="T562" s="7"/>
      <c r="U562" s="7"/>
      <c r="V562" s="7"/>
      <c r="W562" s="7"/>
      <c r="X562" s="8"/>
      <c r="Y562" s="7"/>
      <c r="Z562" s="7"/>
      <c r="AA562" s="7"/>
      <c r="AB562" s="7"/>
      <c r="AC562" s="7"/>
      <c r="AD562" s="7"/>
      <c r="AE562" s="7"/>
      <c r="AF562" s="8"/>
      <c r="AG562" s="7"/>
      <c r="AH562" s="7"/>
      <c r="AI562" s="7"/>
      <c r="AJ562" s="7"/>
      <c r="AK562" s="7"/>
      <c r="AL562" s="7"/>
      <c r="AM562" s="7"/>
      <c r="AN562" s="8"/>
      <c r="AO562" s="7"/>
      <c r="AP562" s="7"/>
      <c r="AQ562" s="7"/>
      <c r="AR562" s="7"/>
      <c r="AS562" s="7"/>
      <c r="AT562" s="7"/>
      <c r="AU562" s="8"/>
      <c r="AV562" s="9"/>
      <c r="AW562" s="10"/>
      <c r="AX562" s="20"/>
      <c r="AY562" s="20"/>
      <c r="AZ562" s="22">
        <f>SUM((D562+H562+P562+X562+AF562+AN562+AU562)*C562)</f>
        <v>0</v>
      </c>
    </row>
    <row r="563" spans="1:52" x14ac:dyDescent="0.25">
      <c r="B563" s="29" t="s">
        <v>7</v>
      </c>
      <c r="C563" s="30"/>
      <c r="D563" s="5"/>
      <c r="E563" s="7"/>
      <c r="F563" s="7"/>
      <c r="G563" s="7"/>
      <c r="H563" s="8"/>
      <c r="I563" s="7"/>
      <c r="J563" s="7"/>
      <c r="K563" s="7"/>
      <c r="L563" s="7"/>
      <c r="M563" s="7"/>
      <c r="N563" s="7"/>
      <c r="O563" s="7"/>
      <c r="P563" s="8"/>
      <c r="Q563" s="7"/>
      <c r="R563" s="7"/>
      <c r="S563" s="7"/>
      <c r="T563" s="7"/>
      <c r="U563" s="7"/>
      <c r="V563" s="7"/>
      <c r="W563" s="7"/>
      <c r="X563" s="8"/>
      <c r="Y563" s="7"/>
      <c r="Z563" s="7"/>
      <c r="AA563" s="7"/>
      <c r="AB563" s="7"/>
      <c r="AC563" s="7"/>
      <c r="AD563" s="7"/>
      <c r="AE563" s="7"/>
      <c r="AF563" s="8"/>
      <c r="AG563" s="7"/>
      <c r="AH563" s="7"/>
      <c r="AI563" s="7"/>
      <c r="AJ563" s="7"/>
      <c r="AK563" s="7"/>
      <c r="AL563" s="7"/>
      <c r="AM563" s="7"/>
      <c r="AN563" s="8"/>
      <c r="AO563" s="7"/>
      <c r="AP563" s="7"/>
      <c r="AQ563" s="7"/>
      <c r="AR563" s="7"/>
      <c r="AS563" s="7"/>
      <c r="AT563" s="7"/>
      <c r="AU563" s="8"/>
      <c r="AV563" s="9"/>
      <c r="AW563" s="10"/>
      <c r="AX563" s="20"/>
      <c r="AY563" s="20"/>
      <c r="AZ563" s="31" t="e">
        <f>SUM((D563+H563+P563+#REF!+AF563+AN563+AU563)*C563)</f>
        <v>#REF!</v>
      </c>
    </row>
    <row r="564" spans="1:52" ht="32.25" customHeight="1" x14ac:dyDescent="0.25">
      <c r="B564" s="29" t="s">
        <v>8</v>
      </c>
      <c r="C564" s="30"/>
      <c r="D564" s="5"/>
      <c r="E564" s="7"/>
      <c r="F564" s="7"/>
      <c r="G564" s="7"/>
      <c r="H564" s="8"/>
      <c r="I564" s="7"/>
      <c r="J564" s="7"/>
      <c r="K564" s="7"/>
      <c r="L564" s="7"/>
      <c r="M564" s="7"/>
      <c r="N564" s="7"/>
      <c r="O564" s="7"/>
      <c r="P564" s="8"/>
      <c r="Q564" s="7"/>
      <c r="R564" s="7"/>
      <c r="S564" s="7"/>
      <c r="T564" s="7"/>
      <c r="U564" s="7"/>
      <c r="V564" s="7"/>
      <c r="W564" s="7"/>
      <c r="X564" s="8"/>
      <c r="Y564" s="7"/>
      <c r="Z564" s="7"/>
      <c r="AA564" s="7"/>
      <c r="AB564" s="7"/>
      <c r="AC564" s="7"/>
      <c r="AD564" s="7"/>
      <c r="AE564" s="7"/>
      <c r="AF564" s="8"/>
      <c r="AG564" s="7"/>
      <c r="AH564" s="7"/>
      <c r="AI564" s="7"/>
      <c r="AJ564" s="7"/>
      <c r="AK564" s="7"/>
      <c r="AL564" s="7"/>
      <c r="AM564" s="7"/>
      <c r="AN564" s="8"/>
      <c r="AO564" s="7"/>
      <c r="AP564" s="7"/>
      <c r="AQ564" s="7"/>
      <c r="AR564" s="7"/>
      <c r="AS564" s="7"/>
      <c r="AT564" s="7"/>
      <c r="AU564" s="8"/>
      <c r="AV564" s="9"/>
      <c r="AW564" s="10"/>
      <c r="AX564" s="20"/>
      <c r="AY564" s="20"/>
      <c r="AZ564" s="31">
        <f>SUM((D564+H564+P564+X564+AF564+AN564+AU564)*C564)</f>
        <v>0</v>
      </c>
    </row>
    <row r="565" spans="1:52" ht="30" customHeight="1" x14ac:dyDescent="0.25">
      <c r="B565" s="29" t="s">
        <v>20</v>
      </c>
      <c r="C565" s="30"/>
      <c r="D565" s="5"/>
      <c r="E565" s="7"/>
      <c r="F565" s="7"/>
      <c r="G565" s="7"/>
      <c r="H565" s="8"/>
      <c r="I565" s="7"/>
      <c r="J565" s="7"/>
      <c r="K565" s="7"/>
      <c r="L565" s="7"/>
      <c r="M565" s="7"/>
      <c r="N565" s="7"/>
      <c r="O565" s="7"/>
      <c r="P565" s="8"/>
      <c r="Q565" s="7"/>
      <c r="R565" s="7"/>
      <c r="S565" s="7"/>
      <c r="T565" s="7"/>
      <c r="U565" s="7"/>
      <c r="V565" s="7"/>
      <c r="W565" s="7"/>
      <c r="X565" s="8"/>
      <c r="Y565" s="7"/>
      <c r="Z565" s="7"/>
      <c r="AA565" s="7"/>
      <c r="AB565" s="7"/>
      <c r="AC565" s="7"/>
      <c r="AD565" s="7"/>
      <c r="AE565" s="7"/>
      <c r="AF565" s="8"/>
      <c r="AG565" s="7"/>
      <c r="AH565" s="7"/>
      <c r="AI565" s="7"/>
      <c r="AJ565" s="7"/>
      <c r="AK565" s="7"/>
      <c r="AL565" s="7"/>
      <c r="AM565" s="7"/>
      <c r="AN565" s="8"/>
      <c r="AO565" s="7"/>
      <c r="AP565" s="7"/>
      <c r="AQ565" s="7"/>
      <c r="AR565" s="7"/>
      <c r="AS565" s="7"/>
      <c r="AT565" s="7"/>
      <c r="AU565" s="8"/>
      <c r="AV565" s="9"/>
      <c r="AW565" s="10"/>
      <c r="AX565" s="20"/>
      <c r="AY565" s="20"/>
      <c r="AZ565" s="31">
        <f>SUM((D565+H565+P565+X565+AF565+AN565+AU565)*C565)</f>
        <v>0</v>
      </c>
    </row>
    <row r="566" spans="1:52" x14ac:dyDescent="0.25">
      <c r="AZ566" s="23" t="s">
        <v>22</v>
      </c>
    </row>
    <row r="567" spans="1:52" x14ac:dyDescent="0.25">
      <c r="D567" s="100" t="s">
        <v>158</v>
      </c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  <c r="AJ567" s="100"/>
      <c r="AK567" s="100"/>
      <c r="AL567" s="100"/>
      <c r="AM567" s="100"/>
      <c r="AN567" s="100"/>
      <c r="AO567" s="100"/>
      <c r="AP567" s="100"/>
      <c r="AQ567" s="100"/>
      <c r="AR567" s="100"/>
      <c r="AS567" s="100"/>
      <c r="AT567" s="100"/>
      <c r="AU567" s="100"/>
      <c r="AZ567" s="22" t="e">
        <f>SUM((AZ559+AZ560+AZ561+AZ562+AZ563+AZ564+AZ565))</f>
        <v>#REF!</v>
      </c>
    </row>
    <row r="568" spans="1:52" x14ac:dyDescent="0.25"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100"/>
      <c r="AO568" s="100"/>
      <c r="AP568" s="100"/>
      <c r="AQ568" s="100"/>
      <c r="AR568" s="100"/>
      <c r="AS568" s="100"/>
      <c r="AT568" s="100"/>
      <c r="AU568" s="100"/>
    </row>
    <row r="569" spans="1:52" x14ac:dyDescent="0.25">
      <c r="C569" s="48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  <c r="AJ569" s="100"/>
      <c r="AK569" s="100"/>
      <c r="AL569" s="100"/>
      <c r="AM569" s="100"/>
      <c r="AN569" s="100"/>
      <c r="AO569" s="100"/>
      <c r="AP569" s="100"/>
      <c r="AQ569" s="100"/>
      <c r="AR569" s="100"/>
      <c r="AS569" s="100"/>
      <c r="AT569" s="100"/>
      <c r="AU569" s="100"/>
    </row>
    <row r="570" spans="1:52" x14ac:dyDescent="0.25">
      <c r="A570" s="45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100"/>
      <c r="AO570" s="100"/>
      <c r="AP570" s="100"/>
      <c r="AQ570" s="100"/>
      <c r="AR570" s="100"/>
      <c r="AS570" s="100"/>
      <c r="AT570" s="100"/>
      <c r="AU570" s="100"/>
    </row>
    <row r="571" spans="1:52" ht="15.75" thickBot="1" x14ac:dyDescent="0.3">
      <c r="A571" s="45"/>
    </row>
    <row r="572" spans="1:52" ht="30" customHeight="1" thickTop="1" thickBot="1" x14ac:dyDescent="0.3">
      <c r="A572" s="3" t="s">
        <v>110</v>
      </c>
      <c r="B572" s="1"/>
      <c r="C572" s="1"/>
      <c r="D572" s="1">
        <v>65</v>
      </c>
      <c r="E572" s="1" t="s">
        <v>9</v>
      </c>
      <c r="F572" s="1" t="s">
        <v>10</v>
      </c>
      <c r="G572" s="1" t="s">
        <v>11</v>
      </c>
      <c r="H572" s="1">
        <v>70</v>
      </c>
      <c r="I572" s="1" t="s">
        <v>12</v>
      </c>
      <c r="J572" s="1" t="s">
        <v>13</v>
      </c>
      <c r="K572" s="1" t="s">
        <v>14</v>
      </c>
      <c r="L572" s="1" t="s">
        <v>15</v>
      </c>
      <c r="M572" s="1" t="s">
        <v>9</v>
      </c>
      <c r="N572" s="1" t="s">
        <v>10</v>
      </c>
      <c r="O572" s="1" t="s">
        <v>11</v>
      </c>
      <c r="P572" s="1">
        <v>75</v>
      </c>
      <c r="Q572" s="1" t="s">
        <v>12</v>
      </c>
      <c r="R572" s="1" t="s">
        <v>13</v>
      </c>
      <c r="S572" s="1" t="s">
        <v>14</v>
      </c>
      <c r="T572" s="1" t="s">
        <v>15</v>
      </c>
      <c r="U572" s="1" t="s">
        <v>9</v>
      </c>
      <c r="V572" s="1" t="s">
        <v>10</v>
      </c>
      <c r="W572" s="1" t="s">
        <v>11</v>
      </c>
      <c r="X572" s="1">
        <v>80</v>
      </c>
      <c r="Y572" s="1" t="s">
        <v>12</v>
      </c>
      <c r="Z572" s="1" t="s">
        <v>13</v>
      </c>
      <c r="AA572" s="1" t="s">
        <v>14</v>
      </c>
      <c r="AB572" s="1" t="s">
        <v>15</v>
      </c>
      <c r="AC572" s="1" t="s">
        <v>9</v>
      </c>
      <c r="AD572" s="1" t="s">
        <v>10</v>
      </c>
      <c r="AE572" s="1" t="s">
        <v>11</v>
      </c>
      <c r="AF572" s="1">
        <v>85</v>
      </c>
      <c r="AG572" s="1" t="s">
        <v>12</v>
      </c>
      <c r="AH572" s="1" t="s">
        <v>13</v>
      </c>
      <c r="AI572" s="1" t="s">
        <v>14</v>
      </c>
      <c r="AJ572" s="1" t="s">
        <v>15</v>
      </c>
      <c r="AK572" s="1" t="s">
        <v>9</v>
      </c>
      <c r="AL572" s="1" t="s">
        <v>10</v>
      </c>
      <c r="AM572" s="1" t="s">
        <v>11</v>
      </c>
      <c r="AN572" s="1">
        <v>90</v>
      </c>
      <c r="AO572" s="1" t="s">
        <v>13</v>
      </c>
      <c r="AP572" s="1" t="s">
        <v>14</v>
      </c>
      <c r="AQ572" s="1" t="s">
        <v>15</v>
      </c>
      <c r="AR572" s="1" t="s">
        <v>9</v>
      </c>
      <c r="AS572" s="1" t="s">
        <v>10</v>
      </c>
      <c r="AT572" s="1" t="s">
        <v>11</v>
      </c>
      <c r="AU572" s="1">
        <v>95</v>
      </c>
      <c r="AV572" s="1" t="s">
        <v>14</v>
      </c>
      <c r="AW572" s="1" t="s">
        <v>15</v>
      </c>
      <c r="AX572" s="1" t="s">
        <v>9</v>
      </c>
      <c r="AY572" s="1" t="s">
        <v>10</v>
      </c>
      <c r="AZ572" s="1" t="s">
        <v>21</v>
      </c>
    </row>
    <row r="573" spans="1:52" ht="15.75" thickTop="1" x14ac:dyDescent="0.25">
      <c r="B573" s="24"/>
      <c r="C573" s="18" t="s">
        <v>19</v>
      </c>
      <c r="D573" s="4" t="s">
        <v>0</v>
      </c>
      <c r="E573" s="6"/>
      <c r="F573" s="6"/>
      <c r="G573" s="6"/>
      <c r="H573" s="4" t="s">
        <v>0</v>
      </c>
      <c r="I573" s="6"/>
      <c r="J573" s="6"/>
      <c r="K573" s="6"/>
      <c r="L573" s="6"/>
      <c r="M573" s="6"/>
      <c r="N573" s="6"/>
      <c r="O573" s="6"/>
      <c r="P573" s="4" t="s">
        <v>1</v>
      </c>
      <c r="Q573" s="6"/>
      <c r="R573" s="6"/>
      <c r="S573" s="6"/>
      <c r="T573" s="6"/>
      <c r="U573" s="6"/>
      <c r="V573" s="6"/>
      <c r="W573" s="6"/>
      <c r="X573" s="4" t="s">
        <v>2</v>
      </c>
      <c r="Y573" s="6"/>
      <c r="Z573" s="6"/>
      <c r="AA573" s="6"/>
      <c r="AB573" s="6"/>
      <c r="AC573" s="6"/>
      <c r="AD573" s="6"/>
      <c r="AE573" s="6"/>
      <c r="AF573" s="4" t="s">
        <v>3</v>
      </c>
      <c r="AG573" s="6"/>
      <c r="AH573" s="6"/>
      <c r="AI573" s="6"/>
      <c r="AJ573" s="6"/>
      <c r="AK573" s="6"/>
      <c r="AL573" s="6"/>
      <c r="AM573" s="6"/>
      <c r="AN573" s="4" t="s">
        <v>16</v>
      </c>
      <c r="AO573" s="6"/>
      <c r="AP573" s="6"/>
      <c r="AQ573" s="6"/>
      <c r="AR573" s="6"/>
      <c r="AS573" s="6"/>
      <c r="AT573" s="6"/>
      <c r="AU573" s="4" t="s">
        <v>17</v>
      </c>
      <c r="AV573" s="6"/>
      <c r="AW573" s="10"/>
      <c r="AX573" s="20"/>
      <c r="AY573" s="20"/>
      <c r="AZ573" s="31"/>
    </row>
    <row r="574" spans="1:52" x14ac:dyDescent="0.25">
      <c r="B574" s="15" t="s">
        <v>4</v>
      </c>
      <c r="C574" s="18">
        <v>626</v>
      </c>
      <c r="D574" s="5"/>
      <c r="E574" s="7"/>
      <c r="F574" s="7"/>
      <c r="G574" s="7"/>
      <c r="H574" s="8"/>
      <c r="I574" s="25"/>
      <c r="J574" s="25"/>
      <c r="K574" s="12"/>
      <c r="L574" s="12"/>
      <c r="M574" s="25"/>
      <c r="N574" s="25"/>
      <c r="O574" s="7"/>
      <c r="P574" s="8"/>
      <c r="Q574" s="25"/>
      <c r="R574" s="25"/>
      <c r="S574" s="25"/>
      <c r="T574" s="25"/>
      <c r="U574" s="25"/>
      <c r="V574" s="25"/>
      <c r="W574" s="7"/>
      <c r="X574" s="8"/>
      <c r="Y574" s="25"/>
      <c r="Z574" s="25"/>
      <c r="AA574" s="25"/>
      <c r="AB574" s="25"/>
      <c r="AC574" s="25"/>
      <c r="AD574" s="25"/>
      <c r="AE574" s="7"/>
      <c r="AF574" s="8"/>
      <c r="AG574" s="25"/>
      <c r="AH574" s="25"/>
      <c r="AI574" s="25"/>
      <c r="AJ574" s="25"/>
      <c r="AK574" s="25"/>
      <c r="AL574" s="25"/>
      <c r="AM574" s="7"/>
      <c r="AN574" s="8"/>
      <c r="AO574" s="7"/>
      <c r="AP574" s="7"/>
      <c r="AQ574" s="7"/>
      <c r="AR574" s="7"/>
      <c r="AS574" s="7"/>
      <c r="AT574" s="7"/>
      <c r="AU574" s="8"/>
      <c r="AV574" s="9"/>
      <c r="AW574" s="10"/>
      <c r="AX574" s="20"/>
      <c r="AY574" s="20"/>
      <c r="AZ574" s="22">
        <f>SUM((I574+J574+K574+L574+M574+N574+Q574+R574+S574+T574+U574+V574+Y574+Z574+AA574+AB574+AC574+AD574+AG574+AH574+AI574+AJ574+AK574+AL574)*C574)</f>
        <v>0</v>
      </c>
    </row>
    <row r="575" spans="1:52" x14ac:dyDescent="0.25">
      <c r="B575" s="32" t="s">
        <v>18</v>
      </c>
      <c r="C575" s="30"/>
      <c r="D575" s="5"/>
      <c r="E575" s="25"/>
      <c r="F575" s="25"/>
      <c r="G575" s="25"/>
      <c r="H575" s="8"/>
      <c r="I575" s="7"/>
      <c r="J575" s="7"/>
      <c r="K575" s="7"/>
      <c r="L575" s="7"/>
      <c r="M575" s="7"/>
      <c r="N575" s="7"/>
      <c r="O575" s="25"/>
      <c r="P575" s="8"/>
      <c r="Q575" s="7"/>
      <c r="R575" s="7"/>
      <c r="S575" s="7"/>
      <c r="T575" s="7"/>
      <c r="U575" s="7"/>
      <c r="V575" s="7"/>
      <c r="W575" s="25"/>
      <c r="X575" s="8"/>
      <c r="Y575" s="7"/>
      <c r="Z575" s="7"/>
      <c r="AA575" s="7"/>
      <c r="AB575" s="7"/>
      <c r="AC575" s="7"/>
      <c r="AD575" s="7"/>
      <c r="AE575" s="25"/>
      <c r="AF575" s="8"/>
      <c r="AG575" s="7"/>
      <c r="AH575" s="7"/>
      <c r="AI575" s="7"/>
      <c r="AJ575" s="7"/>
      <c r="AK575" s="7"/>
      <c r="AL575" s="7"/>
      <c r="AM575" s="25"/>
      <c r="AN575" s="8"/>
      <c r="AO575" s="25"/>
      <c r="AP575" s="25"/>
      <c r="AQ575" s="25"/>
      <c r="AR575" s="25"/>
      <c r="AS575" s="25"/>
      <c r="AT575" s="25"/>
      <c r="AU575" s="8"/>
      <c r="AV575" s="26"/>
      <c r="AW575" s="27"/>
      <c r="AX575" s="28"/>
      <c r="AY575" s="28"/>
      <c r="AZ575" s="31">
        <f>SUM((E575+F575+G575+O575+W575+AE575+AM575+AO575+AP575+AQ575+AR575+AS575+AT575+AV575+AW575+AY575)*C575)</f>
        <v>0</v>
      </c>
    </row>
    <row r="576" spans="1:52" x14ac:dyDescent="0.25">
      <c r="B576" s="17" t="s">
        <v>5</v>
      </c>
      <c r="C576" s="19">
        <v>444</v>
      </c>
      <c r="D576" s="5"/>
      <c r="E576" s="7"/>
      <c r="F576" s="7"/>
      <c r="G576" s="7"/>
      <c r="H576" s="8"/>
      <c r="I576" s="7"/>
      <c r="J576" s="7"/>
      <c r="K576" s="7"/>
      <c r="L576" s="7"/>
      <c r="M576" s="7"/>
      <c r="N576" s="7"/>
      <c r="O576" s="7"/>
      <c r="P576" s="8"/>
      <c r="Q576" s="7"/>
      <c r="R576" s="7"/>
      <c r="S576" s="7"/>
      <c r="T576" s="7"/>
      <c r="U576" s="7"/>
      <c r="V576" s="7"/>
      <c r="W576" s="7"/>
      <c r="X576" s="8"/>
      <c r="Y576" s="7"/>
      <c r="Z576" s="7"/>
      <c r="AA576" s="7"/>
      <c r="AB576" s="7"/>
      <c r="AC576" s="7"/>
      <c r="AD576" s="7"/>
      <c r="AE576" s="7"/>
      <c r="AF576" s="8"/>
      <c r="AG576" s="7"/>
      <c r="AH576" s="7"/>
      <c r="AI576" s="7"/>
      <c r="AJ576" s="7"/>
      <c r="AK576" s="7"/>
      <c r="AL576" s="7"/>
      <c r="AM576" s="7"/>
      <c r="AN576" s="8"/>
      <c r="AO576" s="7"/>
      <c r="AP576" s="7"/>
      <c r="AQ576" s="7"/>
      <c r="AR576" s="7"/>
      <c r="AS576" s="7"/>
      <c r="AT576" s="7"/>
      <c r="AU576" s="8"/>
      <c r="AV576" s="9"/>
      <c r="AW576" s="10"/>
      <c r="AX576" s="20"/>
      <c r="AY576" s="20"/>
      <c r="AZ576" s="22">
        <f>SUM((D576+H576+P576+X576+AF576+AN576+AU576)*C576)</f>
        <v>0</v>
      </c>
    </row>
    <row r="577" spans="1:52" x14ac:dyDescent="0.25">
      <c r="B577" s="17" t="s">
        <v>6</v>
      </c>
      <c r="C577" s="19">
        <v>419</v>
      </c>
      <c r="D577" s="5"/>
      <c r="E577" s="7"/>
      <c r="F577" s="7"/>
      <c r="G577" s="7"/>
      <c r="H577" s="11"/>
      <c r="I577" s="7"/>
      <c r="J577" s="7"/>
      <c r="K577" s="7"/>
      <c r="L577" s="7"/>
      <c r="M577" s="7"/>
      <c r="N577" s="7"/>
      <c r="O577" s="7"/>
      <c r="P577" s="11"/>
      <c r="Q577" s="7"/>
      <c r="R577" s="7"/>
      <c r="S577" s="7"/>
      <c r="T577" s="7"/>
      <c r="U577" s="7"/>
      <c r="V577" s="7"/>
      <c r="W577" s="7"/>
      <c r="X577" s="8"/>
      <c r="Y577" s="7"/>
      <c r="Z577" s="7"/>
      <c r="AA577" s="7"/>
      <c r="AB577" s="7"/>
      <c r="AC577" s="7"/>
      <c r="AD577" s="7"/>
      <c r="AE577" s="7"/>
      <c r="AF577" s="8"/>
      <c r="AG577" s="7"/>
      <c r="AH577" s="7"/>
      <c r="AI577" s="7"/>
      <c r="AJ577" s="7"/>
      <c r="AK577" s="7"/>
      <c r="AL577" s="7"/>
      <c r="AM577" s="7"/>
      <c r="AN577" s="8"/>
      <c r="AO577" s="7"/>
      <c r="AP577" s="7"/>
      <c r="AQ577" s="7"/>
      <c r="AR577" s="7"/>
      <c r="AS577" s="7"/>
      <c r="AT577" s="7"/>
      <c r="AU577" s="8"/>
      <c r="AV577" s="9"/>
      <c r="AW577" s="10"/>
      <c r="AX577" s="20"/>
      <c r="AY577" s="20"/>
      <c r="AZ577" s="22">
        <f>SUM((D577+H577+P577+X577+AF577+AN577+AU577)*C577)</f>
        <v>0</v>
      </c>
    </row>
    <row r="578" spans="1:52" x14ac:dyDescent="0.25">
      <c r="B578" s="29" t="s">
        <v>7</v>
      </c>
      <c r="C578" s="30"/>
      <c r="D578" s="5"/>
      <c r="E578" s="7"/>
      <c r="F578" s="7"/>
      <c r="G578" s="7"/>
      <c r="H578" s="8"/>
      <c r="I578" s="7"/>
      <c r="J578" s="7"/>
      <c r="K578" s="7"/>
      <c r="L578" s="7"/>
      <c r="M578" s="7"/>
      <c r="N578" s="7"/>
      <c r="O578" s="7"/>
      <c r="P578" s="8"/>
      <c r="Q578" s="7"/>
      <c r="R578" s="7"/>
      <c r="S578" s="7"/>
      <c r="T578" s="7"/>
      <c r="U578" s="7"/>
      <c r="V578" s="7"/>
      <c r="W578" s="7"/>
      <c r="X578" s="8"/>
      <c r="Y578" s="7"/>
      <c r="Z578" s="7"/>
      <c r="AA578" s="7"/>
      <c r="AB578" s="7"/>
      <c r="AC578" s="7"/>
      <c r="AD578" s="7"/>
      <c r="AE578" s="7"/>
      <c r="AF578" s="8"/>
      <c r="AG578" s="7"/>
      <c r="AH578" s="7"/>
      <c r="AI578" s="7"/>
      <c r="AJ578" s="7"/>
      <c r="AK578" s="7"/>
      <c r="AL578" s="7"/>
      <c r="AM578" s="7"/>
      <c r="AN578" s="8"/>
      <c r="AO578" s="7"/>
      <c r="AP578" s="7"/>
      <c r="AQ578" s="7"/>
      <c r="AR578" s="7"/>
      <c r="AS578" s="7"/>
      <c r="AT578" s="7"/>
      <c r="AU578" s="8"/>
      <c r="AV578" s="9"/>
      <c r="AW578" s="10"/>
      <c r="AX578" s="20"/>
      <c r="AY578" s="20"/>
      <c r="AZ578" s="31">
        <f>SUM((D578+H578+P578+X578+AF578+AN578+AU578)*C578)</f>
        <v>0</v>
      </c>
    </row>
    <row r="579" spans="1:52" ht="35.25" customHeight="1" x14ac:dyDescent="0.25">
      <c r="B579" s="29" t="s">
        <v>8</v>
      </c>
      <c r="C579" s="30"/>
      <c r="D579" s="5"/>
      <c r="E579" s="7"/>
      <c r="F579" s="7"/>
      <c r="G579" s="7"/>
      <c r="H579" s="8"/>
      <c r="I579" s="7"/>
      <c r="J579" s="7"/>
      <c r="K579" s="7"/>
      <c r="L579" s="7"/>
      <c r="M579" s="7"/>
      <c r="N579" s="7"/>
      <c r="O579" s="7"/>
      <c r="P579" s="8"/>
      <c r="Q579" s="7"/>
      <c r="R579" s="7"/>
      <c r="S579" s="7"/>
      <c r="T579" s="7"/>
      <c r="U579" s="7"/>
      <c r="V579" s="7"/>
      <c r="W579" s="7"/>
      <c r="X579" s="8"/>
      <c r="Y579" s="7"/>
      <c r="Z579" s="7"/>
      <c r="AA579" s="7"/>
      <c r="AB579" s="7"/>
      <c r="AC579" s="7"/>
      <c r="AD579" s="7"/>
      <c r="AE579" s="7"/>
      <c r="AF579" s="8"/>
      <c r="AG579" s="7"/>
      <c r="AH579" s="7"/>
      <c r="AI579" s="7"/>
      <c r="AJ579" s="7"/>
      <c r="AK579" s="7"/>
      <c r="AL579" s="7"/>
      <c r="AM579" s="7"/>
      <c r="AN579" s="8"/>
      <c r="AO579" s="7"/>
      <c r="AP579" s="7"/>
      <c r="AQ579" s="7"/>
      <c r="AR579" s="7"/>
      <c r="AS579" s="7"/>
      <c r="AT579" s="7"/>
      <c r="AU579" s="8"/>
      <c r="AV579" s="9"/>
      <c r="AW579" s="10"/>
      <c r="AX579" s="20"/>
      <c r="AY579" s="20"/>
      <c r="AZ579" s="31">
        <f>SUM((D579+H579+P579+X579+AF579+AN579+AU579)*C579)</f>
        <v>0</v>
      </c>
    </row>
    <row r="580" spans="1:52" ht="30" customHeight="1" x14ac:dyDescent="0.25">
      <c r="B580" s="29" t="s">
        <v>20</v>
      </c>
      <c r="C580" s="30"/>
      <c r="D580" s="5"/>
      <c r="E580" s="7"/>
      <c r="F580" s="7"/>
      <c r="G580" s="7"/>
      <c r="H580" s="8"/>
      <c r="I580" s="7"/>
      <c r="J580" s="7"/>
      <c r="K580" s="7"/>
      <c r="L580" s="7"/>
      <c r="M580" s="7"/>
      <c r="N580" s="7"/>
      <c r="O580" s="7"/>
      <c r="P580" s="8"/>
      <c r="Q580" s="7"/>
      <c r="R580" s="7"/>
      <c r="S580" s="7"/>
      <c r="T580" s="7"/>
      <c r="U580" s="7"/>
      <c r="V580" s="7"/>
      <c r="W580" s="7"/>
      <c r="X580" s="8"/>
      <c r="Y580" s="7"/>
      <c r="Z580" s="7"/>
      <c r="AA580" s="7"/>
      <c r="AB580" s="7"/>
      <c r="AC580" s="7"/>
      <c r="AD580" s="7"/>
      <c r="AE580" s="7"/>
      <c r="AF580" s="8"/>
      <c r="AG580" s="7"/>
      <c r="AH580" s="7"/>
      <c r="AI580" s="7"/>
      <c r="AJ580" s="7"/>
      <c r="AK580" s="7"/>
      <c r="AL580" s="7"/>
      <c r="AM580" s="7"/>
      <c r="AN580" s="8"/>
      <c r="AO580" s="7"/>
      <c r="AP580" s="7"/>
      <c r="AQ580" s="7"/>
      <c r="AR580" s="7"/>
      <c r="AS580" s="7"/>
      <c r="AT580" s="7"/>
      <c r="AU580" s="8"/>
      <c r="AV580" s="9"/>
      <c r="AW580" s="10"/>
      <c r="AX580" s="20"/>
      <c r="AY580" s="20"/>
      <c r="AZ580" s="31">
        <f>SUM((D580+H580+P580+X580+AF580+AN580+AU580)*C580)</f>
        <v>0</v>
      </c>
    </row>
    <row r="581" spans="1:52" x14ac:dyDescent="0.25">
      <c r="AZ581" s="23" t="s">
        <v>22</v>
      </c>
    </row>
    <row r="582" spans="1:52" x14ac:dyDescent="0.25">
      <c r="D582" s="100" t="s">
        <v>122</v>
      </c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100"/>
      <c r="AO582" s="100"/>
      <c r="AP582" s="100"/>
      <c r="AQ582" s="100"/>
      <c r="AR582" s="100"/>
      <c r="AS582" s="100"/>
      <c r="AT582" s="100"/>
      <c r="AZ582" s="22">
        <f>SUM((AZ574+AZ575+AZ576+AZ577+AZ578+AZ579+AZ580))</f>
        <v>0</v>
      </c>
    </row>
    <row r="583" spans="1:52" x14ac:dyDescent="0.25">
      <c r="C583" s="48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  <c r="AJ583" s="100"/>
      <c r="AK583" s="100"/>
      <c r="AL583" s="100"/>
      <c r="AM583" s="100"/>
      <c r="AN583" s="100"/>
      <c r="AO583" s="100"/>
      <c r="AP583" s="100"/>
      <c r="AQ583" s="100"/>
      <c r="AR583" s="100"/>
      <c r="AS583" s="100"/>
      <c r="AT583" s="100"/>
    </row>
    <row r="584" spans="1:52" x14ac:dyDescent="0.25"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</row>
    <row r="585" spans="1:52" x14ac:dyDescent="0.25">
      <c r="A585" s="45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  <c r="AJ585" s="100"/>
      <c r="AK585" s="100"/>
      <c r="AL585" s="100"/>
      <c r="AM585" s="100"/>
      <c r="AN585" s="100"/>
      <c r="AO585" s="100"/>
      <c r="AP585" s="100"/>
      <c r="AQ585" s="100"/>
      <c r="AR585" s="100"/>
      <c r="AS585" s="100"/>
      <c r="AT585" s="100"/>
    </row>
    <row r="586" spans="1:52" ht="15.75" thickBot="1" x14ac:dyDescent="0.3">
      <c r="A586" s="45"/>
    </row>
    <row r="587" spans="1:52" ht="27.75" thickTop="1" thickBot="1" x14ac:dyDescent="0.3">
      <c r="A587" s="3" t="s">
        <v>111</v>
      </c>
      <c r="B587" s="1"/>
      <c r="C587" s="1"/>
      <c r="D587" s="1">
        <v>65</v>
      </c>
      <c r="E587" s="1" t="s">
        <v>9</v>
      </c>
      <c r="F587" s="1" t="s">
        <v>10</v>
      </c>
      <c r="G587" s="1" t="s">
        <v>11</v>
      </c>
      <c r="H587" s="1">
        <v>70</v>
      </c>
      <c r="I587" s="1" t="s">
        <v>12</v>
      </c>
      <c r="J587" s="1" t="s">
        <v>13</v>
      </c>
      <c r="K587" s="1" t="s">
        <v>14</v>
      </c>
      <c r="L587" s="1" t="s">
        <v>15</v>
      </c>
      <c r="M587" s="1" t="s">
        <v>9</v>
      </c>
      <c r="N587" s="1" t="s">
        <v>10</v>
      </c>
      <c r="O587" s="1" t="s">
        <v>11</v>
      </c>
      <c r="P587" s="1">
        <v>75</v>
      </c>
      <c r="Q587" s="1" t="s">
        <v>12</v>
      </c>
      <c r="R587" s="1" t="s">
        <v>13</v>
      </c>
      <c r="S587" s="1" t="s">
        <v>14</v>
      </c>
      <c r="T587" s="1" t="s">
        <v>15</v>
      </c>
      <c r="U587" s="1" t="s">
        <v>9</v>
      </c>
      <c r="V587" s="1" t="s">
        <v>10</v>
      </c>
      <c r="W587" s="1" t="s">
        <v>11</v>
      </c>
      <c r="X587" s="1">
        <v>80</v>
      </c>
      <c r="Y587" s="1" t="s">
        <v>12</v>
      </c>
      <c r="Z587" s="1" t="s">
        <v>13</v>
      </c>
      <c r="AA587" s="1" t="s">
        <v>14</v>
      </c>
      <c r="AB587" s="1" t="s">
        <v>15</v>
      </c>
      <c r="AC587" s="1" t="s">
        <v>9</v>
      </c>
      <c r="AD587" s="1" t="s">
        <v>10</v>
      </c>
      <c r="AE587" s="1" t="s">
        <v>11</v>
      </c>
      <c r="AF587" s="1">
        <v>85</v>
      </c>
      <c r="AG587" s="1" t="s">
        <v>12</v>
      </c>
      <c r="AH587" s="1" t="s">
        <v>13</v>
      </c>
      <c r="AI587" s="1" t="s">
        <v>14</v>
      </c>
      <c r="AJ587" s="1" t="s">
        <v>15</v>
      </c>
      <c r="AK587" s="1" t="s">
        <v>9</v>
      </c>
      <c r="AL587" s="1" t="s">
        <v>10</v>
      </c>
      <c r="AM587" s="1" t="s">
        <v>11</v>
      </c>
      <c r="AN587" s="1">
        <v>90</v>
      </c>
      <c r="AO587" s="1" t="s">
        <v>13</v>
      </c>
      <c r="AP587" s="1" t="s">
        <v>14</v>
      </c>
      <c r="AQ587" s="1" t="s">
        <v>15</v>
      </c>
      <c r="AR587" s="1" t="s">
        <v>9</v>
      </c>
      <c r="AS587" s="1" t="s">
        <v>10</v>
      </c>
      <c r="AT587" s="1" t="s">
        <v>11</v>
      </c>
      <c r="AU587" s="1">
        <v>95</v>
      </c>
      <c r="AV587" s="1" t="s">
        <v>14</v>
      </c>
      <c r="AW587" s="1" t="s">
        <v>15</v>
      </c>
      <c r="AX587" s="1" t="s">
        <v>9</v>
      </c>
      <c r="AY587" s="1" t="s">
        <v>10</v>
      </c>
      <c r="AZ587" s="1" t="s">
        <v>21</v>
      </c>
    </row>
    <row r="588" spans="1:52" ht="15.75" thickTop="1" x14ac:dyDescent="0.25">
      <c r="B588" s="24"/>
      <c r="C588" s="18" t="s">
        <v>19</v>
      </c>
      <c r="D588" s="4" t="s">
        <v>0</v>
      </c>
      <c r="E588" s="6"/>
      <c r="F588" s="6"/>
      <c r="G588" s="6"/>
      <c r="H588" s="4" t="s">
        <v>0</v>
      </c>
      <c r="I588" s="6"/>
      <c r="J588" s="6"/>
      <c r="K588" s="6"/>
      <c r="L588" s="6"/>
      <c r="M588" s="6"/>
      <c r="N588" s="6"/>
      <c r="O588" s="6"/>
      <c r="P588" s="4" t="s">
        <v>1</v>
      </c>
      <c r="Q588" s="6"/>
      <c r="R588" s="6"/>
      <c r="S588" s="6"/>
      <c r="T588" s="6"/>
      <c r="U588" s="6"/>
      <c r="V588" s="6"/>
      <c r="W588" s="6"/>
      <c r="X588" s="4" t="s">
        <v>2</v>
      </c>
      <c r="Y588" s="6"/>
      <c r="Z588" s="6"/>
      <c r="AA588" s="6"/>
      <c r="AB588" s="6"/>
      <c r="AC588" s="6"/>
      <c r="AD588" s="6"/>
      <c r="AE588" s="6"/>
      <c r="AF588" s="4" t="s">
        <v>3</v>
      </c>
      <c r="AG588" s="6"/>
      <c r="AH588" s="6"/>
      <c r="AI588" s="6"/>
      <c r="AJ588" s="6"/>
      <c r="AK588" s="6"/>
      <c r="AL588" s="6"/>
      <c r="AM588" s="6"/>
      <c r="AN588" s="4" t="s">
        <v>16</v>
      </c>
      <c r="AO588" s="6"/>
      <c r="AP588" s="6"/>
      <c r="AQ588" s="6"/>
      <c r="AR588" s="6"/>
      <c r="AS588" s="6"/>
      <c r="AT588" s="6"/>
      <c r="AU588" s="4" t="s">
        <v>17</v>
      </c>
      <c r="AV588" s="6"/>
      <c r="AW588" s="10"/>
      <c r="AX588" s="20"/>
      <c r="AY588" s="20"/>
      <c r="AZ588" s="31"/>
    </row>
    <row r="589" spans="1:52" x14ac:dyDescent="0.25">
      <c r="B589" s="15" t="s">
        <v>4</v>
      </c>
      <c r="C589" s="56">
        <v>500</v>
      </c>
      <c r="D589" s="5"/>
      <c r="E589" s="7"/>
      <c r="F589" s="7"/>
      <c r="G589" s="7"/>
      <c r="H589" s="8"/>
      <c r="I589" s="25"/>
      <c r="J589" s="25"/>
      <c r="K589" s="25"/>
      <c r="L589" s="25"/>
      <c r="M589" s="25"/>
      <c r="N589" s="25"/>
      <c r="O589" s="7"/>
      <c r="P589" s="8"/>
      <c r="Q589" s="25"/>
      <c r="R589" s="25"/>
      <c r="S589" s="25"/>
      <c r="T589" s="25"/>
      <c r="U589" s="25"/>
      <c r="V589" s="25"/>
      <c r="W589" s="7"/>
      <c r="X589" s="8"/>
      <c r="Y589" s="25"/>
      <c r="Z589" s="25"/>
      <c r="AA589" s="25"/>
      <c r="AB589" s="25"/>
      <c r="AC589" s="25"/>
      <c r="AD589" s="25"/>
      <c r="AE589" s="7"/>
      <c r="AF589" s="8"/>
      <c r="AG589" s="25"/>
      <c r="AH589" s="25"/>
      <c r="AI589" s="25"/>
      <c r="AJ589" s="25"/>
      <c r="AK589" s="25"/>
      <c r="AL589" s="25"/>
      <c r="AM589" s="7"/>
      <c r="AN589" s="8"/>
      <c r="AO589" s="7"/>
      <c r="AP589" s="7"/>
      <c r="AQ589" s="7"/>
      <c r="AR589" s="7"/>
      <c r="AS589" s="7"/>
      <c r="AT589" s="7"/>
      <c r="AU589" s="8"/>
      <c r="AV589" s="9"/>
      <c r="AW589" s="10"/>
      <c r="AX589" s="20"/>
      <c r="AY589" s="20"/>
      <c r="AZ589" s="22">
        <f>SUM((I589+J589+K589+L589+M589+N589+Q589+R589+S589+T589+U589+V589+Y589+Z589+AA589+AB589+AC589+AD589+AG589+AH589+AI589+AJ589+AK589+AL589)*C589)</f>
        <v>0</v>
      </c>
    </row>
    <row r="590" spans="1:52" x14ac:dyDescent="0.25">
      <c r="B590" s="16" t="s">
        <v>18</v>
      </c>
      <c r="C590" s="57">
        <v>650</v>
      </c>
      <c r="D590" s="5"/>
      <c r="E590" s="25"/>
      <c r="F590" s="25"/>
      <c r="G590" s="25"/>
      <c r="H590" s="8"/>
      <c r="I590" s="7"/>
      <c r="J590" s="7"/>
      <c r="K590" s="7"/>
      <c r="L590" s="7"/>
      <c r="M590" s="7"/>
      <c r="N590" s="7"/>
      <c r="O590" s="25"/>
      <c r="P590" s="8"/>
      <c r="Q590" s="7"/>
      <c r="R590" s="7"/>
      <c r="S590" s="7"/>
      <c r="T590" s="7"/>
      <c r="U590" s="7"/>
      <c r="V590" s="7"/>
      <c r="W590" s="25"/>
      <c r="X590" s="8"/>
      <c r="Y590" s="7"/>
      <c r="Z590" s="7"/>
      <c r="AA590" s="7"/>
      <c r="AB590" s="7"/>
      <c r="AC590" s="7"/>
      <c r="AD590" s="7"/>
      <c r="AE590" s="25"/>
      <c r="AF590" s="8"/>
      <c r="AG590" s="7"/>
      <c r="AH590" s="7"/>
      <c r="AI590" s="7"/>
      <c r="AJ590" s="7"/>
      <c r="AK590" s="7"/>
      <c r="AL590" s="7"/>
      <c r="AM590" s="25"/>
      <c r="AN590" s="8"/>
      <c r="AO590" s="25"/>
      <c r="AP590" s="25"/>
      <c r="AQ590" s="25"/>
      <c r="AR590" s="25"/>
      <c r="AS590" s="25"/>
      <c r="AT590" s="25"/>
      <c r="AU590" s="8"/>
      <c r="AV590" s="26"/>
      <c r="AW590" s="27"/>
      <c r="AX590" s="28"/>
      <c r="AY590" s="28"/>
      <c r="AZ590" s="22">
        <f>SUM((E590+F590+G590+O590+W590+AE590+AM590+AO590+AP590+AQ590+AR590+AS590+AT590+AV590+AW590+AY590+AX590)*C590)</f>
        <v>0</v>
      </c>
    </row>
    <row r="591" spans="1:52" ht="15" customHeight="1" x14ac:dyDescent="0.25">
      <c r="B591" s="17" t="s">
        <v>5</v>
      </c>
      <c r="C591" s="57">
        <v>300</v>
      </c>
      <c r="D591" s="5"/>
      <c r="E591" s="7"/>
      <c r="F591" s="7"/>
      <c r="G591" s="7"/>
      <c r="H591" s="8"/>
      <c r="I591" s="7"/>
      <c r="J591" s="7"/>
      <c r="K591" s="7"/>
      <c r="L591" s="7"/>
      <c r="M591" s="7"/>
      <c r="N591" s="7"/>
      <c r="O591" s="7"/>
      <c r="P591" s="8"/>
      <c r="Q591" s="7"/>
      <c r="R591" s="7"/>
      <c r="S591" s="7"/>
      <c r="T591" s="7"/>
      <c r="U591" s="7"/>
      <c r="V591" s="7"/>
      <c r="W591" s="7"/>
      <c r="X591" s="8"/>
      <c r="Y591" s="7"/>
      <c r="Z591" s="7"/>
      <c r="AA591" s="7"/>
      <c r="AB591" s="7"/>
      <c r="AC591" s="7"/>
      <c r="AD591" s="7"/>
      <c r="AE591" s="7"/>
      <c r="AF591" s="11"/>
      <c r="AG591" s="7"/>
      <c r="AH591" s="7"/>
      <c r="AI591" s="7"/>
      <c r="AJ591" s="7"/>
      <c r="AK591" s="7"/>
      <c r="AL591" s="7"/>
      <c r="AM591" s="7"/>
      <c r="AN591" s="8"/>
      <c r="AO591" s="7"/>
      <c r="AP591" s="7"/>
      <c r="AQ591" s="7"/>
      <c r="AR591" s="7"/>
      <c r="AS591" s="7"/>
      <c r="AT591" s="7"/>
      <c r="AU591" s="8"/>
      <c r="AV591" s="9"/>
      <c r="AW591" s="10"/>
      <c r="AX591" s="20"/>
      <c r="AY591" s="20"/>
      <c r="AZ591" s="22">
        <f>SUM((D591+H591+P591+X591+AF591+AN591+AU591)*C591)</f>
        <v>0</v>
      </c>
    </row>
    <row r="592" spans="1:52" x14ac:dyDescent="0.25">
      <c r="B592" s="17" t="s">
        <v>6</v>
      </c>
      <c r="C592" s="57">
        <v>250</v>
      </c>
      <c r="D592" s="5"/>
      <c r="E592" s="7"/>
      <c r="F592" s="7"/>
      <c r="G592" s="7"/>
      <c r="H592" s="11"/>
      <c r="I592" s="7"/>
      <c r="J592" s="7"/>
      <c r="K592" s="7"/>
      <c r="L592" s="7"/>
      <c r="M592" s="7"/>
      <c r="N592" s="7"/>
      <c r="O592" s="7"/>
      <c r="P592" s="11"/>
      <c r="Q592" s="7"/>
      <c r="R592" s="7"/>
      <c r="S592" s="7"/>
      <c r="T592" s="7"/>
      <c r="U592" s="7"/>
      <c r="V592" s="7"/>
      <c r="W592" s="7"/>
      <c r="X592" s="8"/>
      <c r="Y592" s="7"/>
      <c r="Z592" s="7"/>
      <c r="AA592" s="7"/>
      <c r="AB592" s="7"/>
      <c r="AC592" s="7"/>
      <c r="AD592" s="7"/>
      <c r="AE592" s="7"/>
      <c r="AF592" s="8"/>
      <c r="AG592" s="7"/>
      <c r="AH592" s="7"/>
      <c r="AI592" s="7"/>
      <c r="AJ592" s="7"/>
      <c r="AK592" s="7"/>
      <c r="AL592" s="7"/>
      <c r="AM592" s="7"/>
      <c r="AN592" s="8"/>
      <c r="AO592" s="7"/>
      <c r="AP592" s="7"/>
      <c r="AQ592" s="7"/>
      <c r="AR592" s="7"/>
      <c r="AS592" s="7"/>
      <c r="AT592" s="7"/>
      <c r="AU592" s="8"/>
      <c r="AV592" s="9"/>
      <c r="AW592" s="10"/>
      <c r="AX592" s="20"/>
      <c r="AY592" s="20"/>
      <c r="AZ592" s="22">
        <f>SUM((D592+H592+P592+X592+AF592+AN592+AU592)*C592)</f>
        <v>0</v>
      </c>
    </row>
    <row r="593" spans="1:52" x14ac:dyDescent="0.25">
      <c r="B593" s="29" t="s">
        <v>7</v>
      </c>
      <c r="C593" s="30"/>
      <c r="D593" s="5"/>
      <c r="E593" s="7"/>
      <c r="F593" s="7"/>
      <c r="G593" s="7"/>
      <c r="H593" s="8"/>
      <c r="I593" s="7"/>
      <c r="J593" s="7"/>
      <c r="K593" s="7"/>
      <c r="L593" s="7"/>
      <c r="M593" s="7"/>
      <c r="N593" s="7"/>
      <c r="O593" s="7"/>
      <c r="P593" s="8"/>
      <c r="Q593" s="7"/>
      <c r="R593" s="7"/>
      <c r="S593" s="7"/>
      <c r="T593" s="7"/>
      <c r="U593" s="7"/>
      <c r="V593" s="7"/>
      <c r="W593" s="7"/>
      <c r="X593" s="8"/>
      <c r="Y593" s="7"/>
      <c r="Z593" s="7"/>
      <c r="AA593" s="7"/>
      <c r="AB593" s="7"/>
      <c r="AC593" s="7"/>
      <c r="AD593" s="7"/>
      <c r="AE593" s="7"/>
      <c r="AF593" s="8"/>
      <c r="AG593" s="7"/>
      <c r="AH593" s="7"/>
      <c r="AI593" s="7"/>
      <c r="AJ593" s="7"/>
      <c r="AK593" s="7"/>
      <c r="AL593" s="7"/>
      <c r="AM593" s="7"/>
      <c r="AN593" s="8"/>
      <c r="AO593" s="7"/>
      <c r="AP593" s="7"/>
      <c r="AQ593" s="7"/>
      <c r="AR593" s="7"/>
      <c r="AS593" s="7"/>
      <c r="AT593" s="7"/>
      <c r="AU593" s="8"/>
      <c r="AV593" s="9"/>
      <c r="AW593" s="10"/>
      <c r="AX593" s="20"/>
      <c r="AY593" s="20"/>
      <c r="AZ593" s="31">
        <f>SUM((D593+H593+P593+X593+AF593+AN593+AU593)*C593)</f>
        <v>0</v>
      </c>
    </row>
    <row r="594" spans="1:52" ht="38.25" customHeight="1" x14ac:dyDescent="0.25">
      <c r="B594" s="29" t="s">
        <v>8</v>
      </c>
      <c r="C594" s="30"/>
      <c r="D594" s="5"/>
      <c r="E594" s="7"/>
      <c r="F594" s="7"/>
      <c r="G594" s="7"/>
      <c r="H594" s="8"/>
      <c r="I594" s="7"/>
      <c r="J594" s="7"/>
      <c r="K594" s="7"/>
      <c r="L594" s="7"/>
      <c r="M594" s="7"/>
      <c r="N594" s="7"/>
      <c r="O594" s="7"/>
      <c r="P594" s="8"/>
      <c r="Q594" s="7"/>
      <c r="R594" s="7"/>
      <c r="S594" s="7"/>
      <c r="T594" s="7"/>
      <c r="U594" s="7"/>
      <c r="V594" s="7"/>
      <c r="W594" s="7"/>
      <c r="X594" s="8"/>
      <c r="Y594" s="7"/>
      <c r="Z594" s="7"/>
      <c r="AA594" s="7"/>
      <c r="AB594" s="7"/>
      <c r="AC594" s="7"/>
      <c r="AD594" s="7"/>
      <c r="AE594" s="7"/>
      <c r="AF594" s="8"/>
      <c r="AG594" s="7"/>
      <c r="AH594" s="7"/>
      <c r="AI594" s="7"/>
      <c r="AJ594" s="7"/>
      <c r="AK594" s="7"/>
      <c r="AL594" s="7"/>
      <c r="AM594" s="7"/>
      <c r="AN594" s="8"/>
      <c r="AO594" s="7"/>
      <c r="AP594" s="7"/>
      <c r="AQ594" s="7"/>
      <c r="AR594" s="7"/>
      <c r="AS594" s="7"/>
      <c r="AT594" s="7"/>
      <c r="AU594" s="8"/>
      <c r="AV594" s="9"/>
      <c r="AW594" s="10"/>
      <c r="AX594" s="20"/>
      <c r="AY594" s="20"/>
      <c r="AZ594" s="31">
        <f>SUM((D594+H594+P594+X594+AF594+AN594+AU594)*C594)</f>
        <v>0</v>
      </c>
    </row>
    <row r="595" spans="1:52" ht="30" customHeight="1" x14ac:dyDescent="0.25">
      <c r="B595" s="29" t="s">
        <v>20</v>
      </c>
      <c r="C595" s="30"/>
      <c r="D595" s="5"/>
      <c r="E595" s="7"/>
      <c r="F595" s="7"/>
      <c r="G595" s="7"/>
      <c r="H595" s="8"/>
      <c r="I595" s="7"/>
      <c r="J595" s="7"/>
      <c r="K595" s="7"/>
      <c r="L595" s="7"/>
      <c r="M595" s="7"/>
      <c r="N595" s="7"/>
      <c r="O595" s="7"/>
      <c r="P595" s="8"/>
      <c r="Q595" s="7"/>
      <c r="R595" s="7"/>
      <c r="S595" s="7"/>
      <c r="T595" s="7"/>
      <c r="U595" s="7"/>
      <c r="V595" s="7"/>
      <c r="W595" s="7"/>
      <c r="X595" s="8"/>
      <c r="Y595" s="7"/>
      <c r="Z595" s="7"/>
      <c r="AA595" s="7"/>
      <c r="AB595" s="7"/>
      <c r="AC595" s="7"/>
      <c r="AD595" s="7"/>
      <c r="AE595" s="7"/>
      <c r="AF595" s="8"/>
      <c r="AG595" s="7"/>
      <c r="AH595" s="7"/>
      <c r="AI595" s="7"/>
      <c r="AJ595" s="7"/>
      <c r="AK595" s="7"/>
      <c r="AL595" s="7"/>
      <c r="AM595" s="7"/>
      <c r="AN595" s="8"/>
      <c r="AO595" s="7"/>
      <c r="AP595" s="7"/>
      <c r="AQ595" s="7"/>
      <c r="AR595" s="7"/>
      <c r="AS595" s="7"/>
      <c r="AT595" s="7"/>
      <c r="AU595" s="8"/>
      <c r="AV595" s="9"/>
      <c r="AW595" s="10"/>
      <c r="AX595" s="20"/>
      <c r="AY595" s="20"/>
      <c r="AZ595" s="31">
        <f>SUM((D595+H595+P595+X595+AF595+AN595+AU595)*C595)</f>
        <v>0</v>
      </c>
    </row>
    <row r="596" spans="1:52" x14ac:dyDescent="0.25">
      <c r="AZ596" s="23" t="s">
        <v>22</v>
      </c>
    </row>
    <row r="597" spans="1:52" x14ac:dyDescent="0.25">
      <c r="D597" s="100" t="s">
        <v>120</v>
      </c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  <c r="AJ597" s="100"/>
      <c r="AK597" s="100"/>
      <c r="AL597" s="100"/>
      <c r="AM597" s="100"/>
      <c r="AN597" s="100"/>
      <c r="AO597" s="100"/>
      <c r="AP597" s="100"/>
      <c r="AQ597" s="100"/>
      <c r="AR597" s="100"/>
      <c r="AS597" s="100"/>
      <c r="AT597" s="100"/>
      <c r="AZ597" s="22">
        <f>SUM((AZ589+AZ590+AZ591+AZ592+AZ593+AZ594+AZ595))</f>
        <v>0</v>
      </c>
    </row>
    <row r="598" spans="1:52" x14ac:dyDescent="0.25">
      <c r="C598" s="48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100"/>
      <c r="AO598" s="100"/>
      <c r="AP598" s="100"/>
      <c r="AQ598" s="100"/>
      <c r="AR598" s="100"/>
      <c r="AS598" s="100"/>
      <c r="AT598" s="100"/>
    </row>
    <row r="599" spans="1:52" x14ac:dyDescent="0.25">
      <c r="B599" s="103"/>
      <c r="C599" s="103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  <c r="AJ599" s="100"/>
      <c r="AK599" s="100"/>
      <c r="AL599" s="100"/>
      <c r="AM599" s="100"/>
      <c r="AN599" s="100"/>
      <c r="AO599" s="100"/>
      <c r="AP599" s="100"/>
      <c r="AQ599" s="100"/>
      <c r="AR599" s="100"/>
      <c r="AS599" s="100"/>
      <c r="AT599" s="100"/>
    </row>
    <row r="600" spans="1:52" x14ac:dyDescent="0.25">
      <c r="A600" s="45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0"/>
      <c r="AP600" s="100"/>
      <c r="AQ600" s="100"/>
      <c r="AR600" s="100"/>
      <c r="AS600" s="100"/>
      <c r="AT600" s="100"/>
    </row>
    <row r="601" spans="1:52" ht="15.75" thickBot="1" x14ac:dyDescent="0.3">
      <c r="A601" s="45"/>
    </row>
    <row r="602" spans="1:52" ht="27.75" thickTop="1" thickBot="1" x14ac:dyDescent="0.3">
      <c r="A602" s="3" t="s">
        <v>112</v>
      </c>
      <c r="B602" s="1"/>
      <c r="C602" s="1"/>
      <c r="D602" s="1">
        <v>65</v>
      </c>
      <c r="E602" s="1" t="s">
        <v>9</v>
      </c>
      <c r="F602" s="1" t="s">
        <v>10</v>
      </c>
      <c r="G602" s="1" t="s">
        <v>11</v>
      </c>
      <c r="H602" s="1">
        <v>70</v>
      </c>
      <c r="I602" s="1" t="s">
        <v>12</v>
      </c>
      <c r="J602" s="1" t="s">
        <v>13</v>
      </c>
      <c r="K602" s="1" t="s">
        <v>14</v>
      </c>
      <c r="L602" s="1" t="s">
        <v>15</v>
      </c>
      <c r="M602" s="1" t="s">
        <v>9</v>
      </c>
      <c r="N602" s="1" t="s">
        <v>10</v>
      </c>
      <c r="O602" s="1" t="s">
        <v>11</v>
      </c>
      <c r="P602" s="1">
        <v>75</v>
      </c>
      <c r="Q602" s="1" t="s">
        <v>12</v>
      </c>
      <c r="R602" s="1" t="s">
        <v>13</v>
      </c>
      <c r="S602" s="1" t="s">
        <v>14</v>
      </c>
      <c r="T602" s="1" t="s">
        <v>15</v>
      </c>
      <c r="U602" s="1" t="s">
        <v>9</v>
      </c>
      <c r="V602" s="1" t="s">
        <v>10</v>
      </c>
      <c r="W602" s="1" t="s">
        <v>11</v>
      </c>
      <c r="X602" s="1">
        <v>80</v>
      </c>
      <c r="Y602" s="1" t="s">
        <v>12</v>
      </c>
      <c r="Z602" s="1" t="s">
        <v>13</v>
      </c>
      <c r="AA602" s="1" t="s">
        <v>14</v>
      </c>
      <c r="AB602" s="1" t="s">
        <v>15</v>
      </c>
      <c r="AC602" s="1" t="s">
        <v>9</v>
      </c>
      <c r="AD602" s="1" t="s">
        <v>10</v>
      </c>
      <c r="AE602" s="1" t="s">
        <v>11</v>
      </c>
      <c r="AF602" s="1">
        <v>85</v>
      </c>
      <c r="AG602" s="1" t="s">
        <v>12</v>
      </c>
      <c r="AH602" s="1" t="s">
        <v>13</v>
      </c>
      <c r="AI602" s="1" t="s">
        <v>14</v>
      </c>
      <c r="AJ602" s="1" t="s">
        <v>15</v>
      </c>
      <c r="AK602" s="1" t="s">
        <v>9</v>
      </c>
      <c r="AL602" s="1" t="s">
        <v>10</v>
      </c>
      <c r="AM602" s="1" t="s">
        <v>11</v>
      </c>
      <c r="AN602" s="1">
        <v>90</v>
      </c>
      <c r="AO602" s="1" t="s">
        <v>13</v>
      </c>
      <c r="AP602" s="1" t="s">
        <v>14</v>
      </c>
      <c r="AQ602" s="1" t="s">
        <v>15</v>
      </c>
      <c r="AR602" s="1" t="s">
        <v>9</v>
      </c>
      <c r="AS602" s="1" t="s">
        <v>10</v>
      </c>
      <c r="AT602" s="1" t="s">
        <v>11</v>
      </c>
      <c r="AU602" s="1">
        <v>95</v>
      </c>
      <c r="AV602" s="1" t="s">
        <v>14</v>
      </c>
      <c r="AW602" s="1" t="s">
        <v>15</v>
      </c>
      <c r="AX602" s="1" t="s">
        <v>9</v>
      </c>
      <c r="AY602" s="1" t="s">
        <v>10</v>
      </c>
      <c r="AZ602" s="1" t="s">
        <v>21</v>
      </c>
    </row>
    <row r="603" spans="1:52" ht="15.75" thickTop="1" x14ac:dyDescent="0.25">
      <c r="B603" s="24"/>
      <c r="C603" s="18" t="s">
        <v>19</v>
      </c>
      <c r="D603" s="4" t="s">
        <v>0</v>
      </c>
      <c r="E603" s="6"/>
      <c r="F603" s="6"/>
      <c r="G603" s="6"/>
      <c r="H603" s="4" t="s">
        <v>0</v>
      </c>
      <c r="I603" s="6"/>
      <c r="J603" s="6"/>
      <c r="K603" s="6"/>
      <c r="L603" s="6"/>
      <c r="M603" s="6"/>
      <c r="N603" s="6"/>
      <c r="O603" s="6"/>
      <c r="P603" s="4" t="s">
        <v>1</v>
      </c>
      <c r="Q603" s="6"/>
      <c r="R603" s="6"/>
      <c r="S603" s="6"/>
      <c r="T603" s="6"/>
      <c r="U603" s="6"/>
      <c r="V603" s="6"/>
      <c r="W603" s="6"/>
      <c r="X603" s="4" t="s">
        <v>2</v>
      </c>
      <c r="Y603" s="6"/>
      <c r="Z603" s="6"/>
      <c r="AA603" s="6"/>
      <c r="AB603" s="6"/>
      <c r="AC603" s="6"/>
      <c r="AD603" s="6"/>
      <c r="AE603" s="6"/>
      <c r="AF603" s="4" t="s">
        <v>3</v>
      </c>
      <c r="AG603" s="6"/>
      <c r="AH603" s="6"/>
      <c r="AI603" s="6"/>
      <c r="AJ603" s="6"/>
      <c r="AK603" s="6"/>
      <c r="AL603" s="6"/>
      <c r="AM603" s="6"/>
      <c r="AN603" s="4" t="s">
        <v>16</v>
      </c>
      <c r="AO603" s="6"/>
      <c r="AP603" s="6"/>
      <c r="AQ603" s="6"/>
      <c r="AR603" s="6"/>
      <c r="AS603" s="6"/>
      <c r="AT603" s="6"/>
      <c r="AU603" s="4" t="s">
        <v>17</v>
      </c>
      <c r="AV603" s="6"/>
      <c r="AW603" s="10"/>
      <c r="AX603" s="20"/>
      <c r="AY603" s="20"/>
      <c r="AZ603" s="31"/>
    </row>
    <row r="604" spans="1:52" x14ac:dyDescent="0.25">
      <c r="B604" s="15" t="s">
        <v>4</v>
      </c>
      <c r="C604" s="18">
        <v>990</v>
      </c>
      <c r="D604" s="5"/>
      <c r="E604" s="7"/>
      <c r="F604" s="7"/>
      <c r="G604" s="7"/>
      <c r="H604" s="8"/>
      <c r="I604" s="25"/>
      <c r="J604" s="25"/>
      <c r="K604" s="25"/>
      <c r="L604" s="25"/>
      <c r="M604" s="25"/>
      <c r="N604" s="12"/>
      <c r="O604" s="7"/>
      <c r="P604" s="8"/>
      <c r="Q604" s="25"/>
      <c r="R604" s="25"/>
      <c r="S604" s="25"/>
      <c r="T604" s="25"/>
      <c r="U604" s="25"/>
      <c r="V604" s="12"/>
      <c r="W604" s="7"/>
      <c r="X604" s="8"/>
      <c r="Y604" s="25"/>
      <c r="Z604" s="25"/>
      <c r="AA604" s="25"/>
      <c r="AB604" s="25"/>
      <c r="AC604" s="25"/>
      <c r="AD604" s="12"/>
      <c r="AE604" s="7"/>
      <c r="AF604" s="8"/>
      <c r="AG604" s="25"/>
      <c r="AH604" s="25"/>
      <c r="AI604" s="25"/>
      <c r="AJ604" s="25"/>
      <c r="AK604" s="25"/>
      <c r="AL604" s="25"/>
      <c r="AM604" s="7"/>
      <c r="AN604" s="8"/>
      <c r="AO604" s="7"/>
      <c r="AP604" s="7"/>
      <c r="AQ604" s="7"/>
      <c r="AR604" s="7"/>
      <c r="AS604" s="7"/>
      <c r="AT604" s="7"/>
      <c r="AU604" s="8"/>
      <c r="AV604" s="9"/>
      <c r="AW604" s="10"/>
      <c r="AX604" s="20"/>
      <c r="AY604" s="20"/>
      <c r="AZ604" s="22">
        <f>SUM((I604+J604+K604+L604+M604+N604+Q604+R604+S604+T604+U604+V604+Y604+Z604+AA604+AB604+AC604+AD604+AG604+AH604+AI604+AJ604+AK604+AL604)*C604)</f>
        <v>0</v>
      </c>
    </row>
    <row r="605" spans="1:52" x14ac:dyDescent="0.25">
      <c r="B605" s="16" t="s">
        <v>18</v>
      </c>
      <c r="C605" s="19">
        <v>1085</v>
      </c>
      <c r="D605" s="5"/>
      <c r="E605" s="25"/>
      <c r="F605" s="25"/>
      <c r="G605" s="25"/>
      <c r="H605" s="8"/>
      <c r="I605" s="7"/>
      <c r="J605" s="7"/>
      <c r="K605" s="7"/>
      <c r="L605" s="7"/>
      <c r="M605" s="7"/>
      <c r="N605" s="7"/>
      <c r="O605" s="12"/>
      <c r="P605" s="8"/>
      <c r="Q605" s="7"/>
      <c r="R605" s="7"/>
      <c r="S605" s="7"/>
      <c r="T605" s="7"/>
      <c r="U605" s="7"/>
      <c r="V605" s="7"/>
      <c r="W605" s="12"/>
      <c r="X605" s="8"/>
      <c r="Y605" s="7"/>
      <c r="Z605" s="7"/>
      <c r="AA605" s="7"/>
      <c r="AB605" s="7"/>
      <c r="AC605" s="7"/>
      <c r="AD605" s="7"/>
      <c r="AE605" s="12"/>
      <c r="AF605" s="8"/>
      <c r="AG605" s="7"/>
      <c r="AH605" s="7"/>
      <c r="AI605" s="7"/>
      <c r="AJ605" s="7"/>
      <c r="AK605" s="33"/>
      <c r="AL605" s="33"/>
      <c r="AM605" s="12"/>
      <c r="AN605" s="8"/>
      <c r="AO605" s="25"/>
      <c r="AP605" s="25"/>
      <c r="AQ605" s="25"/>
      <c r="AR605" s="12"/>
      <c r="AS605" s="12"/>
      <c r="AT605" s="25"/>
      <c r="AU605" s="8"/>
      <c r="AV605" s="26"/>
      <c r="AW605" s="27"/>
      <c r="AX605" s="28"/>
      <c r="AY605" s="28"/>
      <c r="AZ605" s="22">
        <f>SUM((E605+F605+G605+O605+W605+AE605+AM605+AO605+AP605+AQ605+AR605+AS605+AT605+AV605+AW605+AY605+AX605)*C605)</f>
        <v>0</v>
      </c>
    </row>
    <row r="606" spans="1:52" ht="15" customHeight="1" x14ac:dyDescent="0.25">
      <c r="B606" s="17" t="s">
        <v>5</v>
      </c>
      <c r="C606" s="19">
        <v>510</v>
      </c>
      <c r="D606" s="5"/>
      <c r="E606" s="7"/>
      <c r="F606" s="7"/>
      <c r="G606" s="7"/>
      <c r="H606" s="8"/>
      <c r="I606" s="7"/>
      <c r="J606" s="7"/>
      <c r="K606" s="7"/>
      <c r="L606" s="7"/>
      <c r="M606" s="7"/>
      <c r="N606" s="7"/>
      <c r="O606" s="7"/>
      <c r="P606" s="8"/>
      <c r="Q606" s="7"/>
      <c r="R606" s="7"/>
      <c r="S606" s="7"/>
      <c r="T606" s="7"/>
      <c r="U606" s="7"/>
      <c r="V606" s="7"/>
      <c r="W606" s="7"/>
      <c r="X606" s="11"/>
      <c r="Y606" s="7"/>
      <c r="Z606" s="7"/>
      <c r="AA606" s="7"/>
      <c r="AB606" s="7"/>
      <c r="AC606" s="7"/>
      <c r="AD606" s="7"/>
      <c r="AE606" s="7"/>
      <c r="AF606" s="11"/>
      <c r="AG606" s="7"/>
      <c r="AH606" s="7"/>
      <c r="AI606" s="7"/>
      <c r="AJ606" s="7"/>
      <c r="AK606" s="7"/>
      <c r="AL606" s="7"/>
      <c r="AM606" s="7"/>
      <c r="AN606" s="8"/>
      <c r="AO606" s="7"/>
      <c r="AP606" s="7"/>
      <c r="AQ606" s="7"/>
      <c r="AR606" s="7"/>
      <c r="AS606" s="7"/>
      <c r="AT606" s="7"/>
      <c r="AU606" s="8"/>
      <c r="AV606" s="9"/>
      <c r="AW606" s="10"/>
      <c r="AX606" s="20"/>
      <c r="AY606" s="20"/>
      <c r="AZ606" s="22">
        <f>SUM((D606+H606+P606+X606+AF606+AN606+AU606)*C606)</f>
        <v>0</v>
      </c>
    </row>
    <row r="607" spans="1:52" x14ac:dyDescent="0.25">
      <c r="B607" s="17" t="s">
        <v>6</v>
      </c>
      <c r="C607" s="19">
        <v>488</v>
      </c>
      <c r="D607" s="5"/>
      <c r="E607" s="7"/>
      <c r="F607" s="7"/>
      <c r="G607" s="7"/>
      <c r="H607" s="11"/>
      <c r="I607" s="7"/>
      <c r="J607" s="7"/>
      <c r="K607" s="7"/>
      <c r="L607" s="7"/>
      <c r="M607" s="7"/>
      <c r="N607" s="7"/>
      <c r="O607" s="7"/>
      <c r="P607" s="11"/>
      <c r="Q607" s="7"/>
      <c r="R607" s="7"/>
      <c r="S607" s="7"/>
      <c r="T607" s="7"/>
      <c r="U607" s="7"/>
      <c r="V607" s="7"/>
      <c r="W607" s="7"/>
      <c r="X607" s="8"/>
      <c r="Y607" s="7"/>
      <c r="Z607" s="7"/>
      <c r="AA607" s="7"/>
      <c r="AB607" s="7"/>
      <c r="AC607" s="7"/>
      <c r="AD607" s="7"/>
      <c r="AE607" s="7"/>
      <c r="AF607" s="8"/>
      <c r="AG607" s="7"/>
      <c r="AH607" s="7"/>
      <c r="AI607" s="7"/>
      <c r="AJ607" s="7"/>
      <c r="AK607" s="7"/>
      <c r="AL607" s="7"/>
      <c r="AM607" s="7"/>
      <c r="AN607" s="8"/>
      <c r="AO607" s="7"/>
      <c r="AP607" s="7"/>
      <c r="AQ607" s="7"/>
      <c r="AR607" s="7"/>
      <c r="AS607" s="7"/>
      <c r="AT607" s="7"/>
      <c r="AU607" s="8"/>
      <c r="AV607" s="9"/>
      <c r="AW607" s="10"/>
      <c r="AX607" s="20"/>
      <c r="AY607" s="20"/>
      <c r="AZ607" s="22">
        <f>SUM((D607+H607+P607+X607+AF607+AN607+AU607)*C607)</f>
        <v>0</v>
      </c>
    </row>
    <row r="608" spans="1:52" x14ac:dyDescent="0.25">
      <c r="B608" s="29" t="s">
        <v>7</v>
      </c>
      <c r="C608" s="30"/>
      <c r="D608" s="5"/>
      <c r="E608" s="7"/>
      <c r="F608" s="7"/>
      <c r="G608" s="7"/>
      <c r="H608" s="8"/>
      <c r="I608" s="7"/>
      <c r="J608" s="7"/>
      <c r="K608" s="7"/>
      <c r="L608" s="7"/>
      <c r="M608" s="7"/>
      <c r="N608" s="7"/>
      <c r="O608" s="7"/>
      <c r="P608" s="8"/>
      <c r="Q608" s="7"/>
      <c r="R608" s="7"/>
      <c r="S608" s="7"/>
      <c r="T608" s="7"/>
      <c r="U608" s="7"/>
      <c r="V608" s="7"/>
      <c r="W608" s="7"/>
      <c r="X608" s="8"/>
      <c r="Y608" s="7"/>
      <c r="Z608" s="7"/>
      <c r="AA608" s="7"/>
      <c r="AB608" s="7"/>
      <c r="AC608" s="7"/>
      <c r="AD608" s="7"/>
      <c r="AE608" s="7"/>
      <c r="AF608" s="8"/>
      <c r="AG608" s="7"/>
      <c r="AH608" s="7"/>
      <c r="AI608" s="7"/>
      <c r="AJ608" s="7"/>
      <c r="AK608" s="7"/>
      <c r="AL608" s="7"/>
      <c r="AM608" s="7"/>
      <c r="AN608" s="8"/>
      <c r="AO608" s="7"/>
      <c r="AP608" s="7"/>
      <c r="AQ608" s="7"/>
      <c r="AR608" s="7"/>
      <c r="AS608" s="7"/>
      <c r="AT608" s="7"/>
      <c r="AU608" s="8"/>
      <c r="AV608" s="9"/>
      <c r="AW608" s="10"/>
      <c r="AX608" s="20"/>
      <c r="AY608" s="20"/>
      <c r="AZ608" s="31">
        <f>SUM((D608+H608+P608+X608+AF608+AN608+AU608)*C608)</f>
        <v>0</v>
      </c>
    </row>
    <row r="609" spans="1:52" ht="32.25" customHeight="1" x14ac:dyDescent="0.25">
      <c r="B609" s="29" t="s">
        <v>8</v>
      </c>
      <c r="C609" s="30"/>
      <c r="D609" s="5"/>
      <c r="E609" s="7"/>
      <c r="F609" s="7"/>
      <c r="G609" s="7"/>
      <c r="H609" s="8"/>
      <c r="I609" s="7"/>
      <c r="J609" s="7"/>
      <c r="K609" s="7"/>
      <c r="L609" s="7"/>
      <c r="M609" s="7"/>
      <c r="N609" s="7"/>
      <c r="O609" s="7"/>
      <c r="P609" s="8"/>
      <c r="Q609" s="7"/>
      <c r="R609" s="7"/>
      <c r="S609" s="7"/>
      <c r="T609" s="7"/>
      <c r="U609" s="7"/>
      <c r="V609" s="7"/>
      <c r="W609" s="7"/>
      <c r="X609" s="8"/>
      <c r="Y609" s="7"/>
      <c r="Z609" s="7"/>
      <c r="AA609" s="7"/>
      <c r="AB609" s="7"/>
      <c r="AC609" s="7"/>
      <c r="AD609" s="7"/>
      <c r="AE609" s="7"/>
      <c r="AF609" s="8"/>
      <c r="AG609" s="7"/>
      <c r="AH609" s="7"/>
      <c r="AI609" s="7"/>
      <c r="AJ609" s="7"/>
      <c r="AK609" s="7"/>
      <c r="AL609" s="7"/>
      <c r="AM609" s="7"/>
      <c r="AN609" s="8"/>
      <c r="AO609" s="7"/>
      <c r="AP609" s="7"/>
      <c r="AQ609" s="7"/>
      <c r="AR609" s="7"/>
      <c r="AS609" s="7"/>
      <c r="AT609" s="7"/>
      <c r="AU609" s="8"/>
      <c r="AV609" s="9"/>
      <c r="AW609" s="10"/>
      <c r="AX609" s="20"/>
      <c r="AY609" s="20"/>
      <c r="AZ609" s="31">
        <f>SUM((D609+H609+P609+X609+AF609+AN609+AU609)*C609)</f>
        <v>0</v>
      </c>
    </row>
    <row r="610" spans="1:52" ht="30" customHeight="1" x14ac:dyDescent="0.25">
      <c r="B610" s="29" t="s">
        <v>20</v>
      </c>
      <c r="C610" s="30"/>
      <c r="D610" s="5"/>
      <c r="E610" s="7"/>
      <c r="F610" s="7"/>
      <c r="G610" s="7"/>
      <c r="H610" s="8"/>
      <c r="I610" s="7"/>
      <c r="J610" s="7"/>
      <c r="K610" s="7"/>
      <c r="L610" s="7"/>
      <c r="M610" s="7"/>
      <c r="N610" s="7"/>
      <c r="O610" s="7"/>
      <c r="P610" s="8"/>
      <c r="Q610" s="7"/>
      <c r="R610" s="7"/>
      <c r="S610" s="7"/>
      <c r="T610" s="7"/>
      <c r="U610" s="7"/>
      <c r="V610" s="7"/>
      <c r="W610" s="7"/>
      <c r="X610" s="8"/>
      <c r="Y610" s="7"/>
      <c r="Z610" s="7"/>
      <c r="AA610" s="7"/>
      <c r="AB610" s="7"/>
      <c r="AC610" s="7"/>
      <c r="AD610" s="7"/>
      <c r="AE610" s="7"/>
      <c r="AF610" s="8"/>
      <c r="AG610" s="7"/>
      <c r="AH610" s="7"/>
      <c r="AI610" s="7"/>
      <c r="AJ610" s="7"/>
      <c r="AK610" s="7"/>
      <c r="AL610" s="7"/>
      <c r="AM610" s="7"/>
      <c r="AN610" s="8"/>
      <c r="AO610" s="7"/>
      <c r="AP610" s="7"/>
      <c r="AQ610" s="7"/>
      <c r="AR610" s="7"/>
      <c r="AS610" s="7"/>
      <c r="AT610" s="7"/>
      <c r="AU610" s="8"/>
      <c r="AV610" s="9"/>
      <c r="AW610" s="10"/>
      <c r="AX610" s="20"/>
      <c r="AY610" s="20"/>
      <c r="AZ610" s="31">
        <f>SUM((D610+H610+P610+X610+AF610+AN610+AU610)*C610)</f>
        <v>0</v>
      </c>
    </row>
    <row r="611" spans="1:52" x14ac:dyDescent="0.25">
      <c r="AZ611" s="23" t="s">
        <v>22</v>
      </c>
    </row>
    <row r="612" spans="1:52" x14ac:dyDescent="0.25">
      <c r="D612" s="100" t="s">
        <v>133</v>
      </c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Z612" s="22">
        <f>SUM((AZ604+AZ605+AZ606+AZ607+AZ608+AZ609+AZ610))</f>
        <v>0</v>
      </c>
    </row>
    <row r="613" spans="1:52" x14ac:dyDescent="0.25">
      <c r="C613" s="48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</row>
    <row r="614" spans="1:52" x14ac:dyDescent="0.25"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</row>
    <row r="615" spans="1:52" ht="8.25" customHeight="1" thickBot="1" x14ac:dyDescent="0.3">
      <c r="A615" s="45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</row>
    <row r="616" spans="1:52" ht="15.75" hidden="1" thickBot="1" x14ac:dyDescent="0.3">
      <c r="A616" s="45"/>
    </row>
    <row r="617" spans="1:52" ht="27.75" thickTop="1" thickBot="1" x14ac:dyDescent="0.3">
      <c r="A617" s="3" t="s">
        <v>37</v>
      </c>
      <c r="B617" s="1"/>
      <c r="C617" s="1"/>
      <c r="D617" s="1">
        <v>65</v>
      </c>
      <c r="E617" s="1" t="s">
        <v>9</v>
      </c>
      <c r="F617" s="1" t="s">
        <v>10</v>
      </c>
      <c r="G617" s="1" t="s">
        <v>11</v>
      </c>
      <c r="H617" s="1">
        <v>70</v>
      </c>
      <c r="I617" s="1" t="s">
        <v>12</v>
      </c>
      <c r="J617" s="1" t="s">
        <v>13</v>
      </c>
      <c r="K617" s="1" t="s">
        <v>14</v>
      </c>
      <c r="L617" s="1" t="s">
        <v>15</v>
      </c>
      <c r="M617" s="1" t="s">
        <v>9</v>
      </c>
      <c r="N617" s="1" t="s">
        <v>10</v>
      </c>
      <c r="O617" s="1" t="s">
        <v>11</v>
      </c>
      <c r="P617" s="1">
        <v>75</v>
      </c>
      <c r="Q617" s="1" t="s">
        <v>12</v>
      </c>
      <c r="R617" s="1" t="s">
        <v>13</v>
      </c>
      <c r="S617" s="1" t="s">
        <v>14</v>
      </c>
      <c r="T617" s="1" t="s">
        <v>15</v>
      </c>
      <c r="U617" s="1" t="s">
        <v>9</v>
      </c>
      <c r="V617" s="1" t="s">
        <v>10</v>
      </c>
      <c r="W617" s="1" t="s">
        <v>11</v>
      </c>
      <c r="X617" s="1">
        <v>80</v>
      </c>
      <c r="Y617" s="1" t="s">
        <v>12</v>
      </c>
      <c r="Z617" s="1" t="s">
        <v>13</v>
      </c>
      <c r="AA617" s="1" t="s">
        <v>14</v>
      </c>
      <c r="AB617" s="1" t="s">
        <v>15</v>
      </c>
      <c r="AC617" s="1" t="s">
        <v>9</v>
      </c>
      <c r="AD617" s="1" t="s">
        <v>10</v>
      </c>
      <c r="AE617" s="1" t="s">
        <v>11</v>
      </c>
      <c r="AF617" s="1">
        <v>85</v>
      </c>
      <c r="AG617" s="1" t="s">
        <v>12</v>
      </c>
      <c r="AH617" s="1" t="s">
        <v>13</v>
      </c>
      <c r="AI617" s="1" t="s">
        <v>14</v>
      </c>
      <c r="AJ617" s="1" t="s">
        <v>15</v>
      </c>
      <c r="AK617" s="1" t="s">
        <v>9</v>
      </c>
      <c r="AL617" s="1" t="s">
        <v>10</v>
      </c>
      <c r="AM617" s="1" t="s">
        <v>11</v>
      </c>
      <c r="AN617" s="1">
        <v>90</v>
      </c>
      <c r="AO617" s="1" t="s">
        <v>13</v>
      </c>
      <c r="AP617" s="1" t="s">
        <v>14</v>
      </c>
      <c r="AQ617" s="1" t="s">
        <v>15</v>
      </c>
      <c r="AR617" s="1" t="s">
        <v>9</v>
      </c>
      <c r="AS617" s="1" t="s">
        <v>10</v>
      </c>
      <c r="AT617" s="1" t="s">
        <v>11</v>
      </c>
      <c r="AU617" s="1">
        <v>95</v>
      </c>
      <c r="AV617" s="1" t="s">
        <v>14</v>
      </c>
      <c r="AW617" s="1" t="s">
        <v>15</v>
      </c>
      <c r="AX617" s="1" t="s">
        <v>9</v>
      </c>
      <c r="AY617" s="1" t="s">
        <v>10</v>
      </c>
      <c r="AZ617" s="1" t="s">
        <v>21</v>
      </c>
    </row>
    <row r="618" spans="1:52" ht="15.75" thickTop="1" x14ac:dyDescent="0.25">
      <c r="B618" s="24"/>
      <c r="C618" s="18" t="s">
        <v>19</v>
      </c>
      <c r="D618" s="4" t="s">
        <v>0</v>
      </c>
      <c r="E618" s="6"/>
      <c r="F618" s="6"/>
      <c r="G618" s="6"/>
      <c r="H618" s="4" t="s">
        <v>0</v>
      </c>
      <c r="I618" s="6"/>
      <c r="J618" s="6"/>
      <c r="K618" s="6"/>
      <c r="L618" s="6"/>
      <c r="M618" s="6"/>
      <c r="N618" s="6"/>
      <c r="O618" s="6"/>
      <c r="P618" s="4" t="s">
        <v>1</v>
      </c>
      <c r="Q618" s="6"/>
      <c r="R618" s="6"/>
      <c r="S618" s="6"/>
      <c r="T618" s="6"/>
      <c r="U618" s="6"/>
      <c r="V618" s="6"/>
      <c r="W618" s="6"/>
      <c r="X618" s="4" t="s">
        <v>2</v>
      </c>
      <c r="Y618" s="6"/>
      <c r="Z618" s="6"/>
      <c r="AA618" s="6"/>
      <c r="AB618" s="6"/>
      <c r="AC618" s="6"/>
      <c r="AD618" s="6"/>
      <c r="AE618" s="6"/>
      <c r="AF618" s="4" t="s">
        <v>3</v>
      </c>
      <c r="AG618" s="6"/>
      <c r="AH618" s="6"/>
      <c r="AI618" s="6"/>
      <c r="AJ618" s="6"/>
      <c r="AK618" s="6"/>
      <c r="AL618" s="6"/>
      <c r="AM618" s="6"/>
      <c r="AN618" s="4" t="s">
        <v>16</v>
      </c>
      <c r="AO618" s="6"/>
      <c r="AP618" s="6"/>
      <c r="AQ618" s="6"/>
      <c r="AR618" s="6"/>
      <c r="AS618" s="6"/>
      <c r="AT618" s="6"/>
      <c r="AU618" s="4" t="s">
        <v>17</v>
      </c>
      <c r="AV618" s="6"/>
      <c r="AW618" s="10"/>
      <c r="AX618" s="20"/>
      <c r="AY618" s="20"/>
      <c r="AZ618" s="31"/>
    </row>
    <row r="619" spans="1:52" x14ac:dyDescent="0.25">
      <c r="B619" s="15" t="s">
        <v>4</v>
      </c>
      <c r="C619" s="56">
        <v>450</v>
      </c>
      <c r="D619" s="5"/>
      <c r="E619" s="7"/>
      <c r="F619" s="7"/>
      <c r="G619" s="7"/>
      <c r="H619" s="8"/>
      <c r="I619" s="25"/>
      <c r="J619" s="25"/>
      <c r="K619" s="12"/>
      <c r="L619" s="12"/>
      <c r="M619" s="25"/>
      <c r="N619" s="25"/>
      <c r="O619" s="7"/>
      <c r="P619" s="8"/>
      <c r="Q619" s="25"/>
      <c r="R619" s="25"/>
      <c r="S619" s="25"/>
      <c r="T619" s="25"/>
      <c r="U619" s="25"/>
      <c r="V619" s="25"/>
      <c r="W619" s="7"/>
      <c r="X619" s="8"/>
      <c r="Y619" s="25"/>
      <c r="Z619" s="25"/>
      <c r="AA619" s="25"/>
      <c r="AB619" s="25"/>
      <c r="AC619" s="25"/>
      <c r="AD619" s="25"/>
      <c r="AE619" s="7"/>
      <c r="AF619" s="8"/>
      <c r="AG619" s="25"/>
      <c r="AH619" s="25"/>
      <c r="AI619" s="25"/>
      <c r="AJ619" s="25"/>
      <c r="AK619" s="25"/>
      <c r="AL619" s="25"/>
      <c r="AM619" s="7"/>
      <c r="AN619" s="8"/>
      <c r="AO619" s="7"/>
      <c r="AP619" s="7"/>
      <c r="AQ619" s="7"/>
      <c r="AR619" s="7"/>
      <c r="AS619" s="7"/>
      <c r="AT619" s="7"/>
      <c r="AU619" s="8"/>
      <c r="AV619" s="9"/>
      <c r="AW619" s="10"/>
      <c r="AX619" s="20"/>
      <c r="AY619" s="20"/>
      <c r="AZ619" s="22">
        <f>SUM((I619+J619+K619+L619+M619+N619+Q619+R619+S619+T619+U619+V619+Y619+Z619+AA619+AB619+AC619+AD619+AG619+AH619+AI619+AJ619+AK619+AL619)*C619)</f>
        <v>0</v>
      </c>
    </row>
    <row r="620" spans="1:52" x14ac:dyDescent="0.25">
      <c r="B620" s="32" t="s">
        <v>18</v>
      </c>
      <c r="C620" s="30"/>
      <c r="D620" s="5"/>
      <c r="E620" s="25"/>
      <c r="F620" s="25"/>
      <c r="G620" s="25"/>
      <c r="H620" s="8"/>
      <c r="I620" s="7"/>
      <c r="J620" s="7"/>
      <c r="K620" s="7"/>
      <c r="L620" s="7"/>
      <c r="M620" s="7"/>
      <c r="N620" s="7"/>
      <c r="O620" s="25"/>
      <c r="P620" s="8"/>
      <c r="Q620" s="7"/>
      <c r="R620" s="7"/>
      <c r="S620" s="7"/>
      <c r="T620" s="7"/>
      <c r="U620" s="7"/>
      <c r="V620" s="7"/>
      <c r="W620" s="25"/>
      <c r="X620" s="8"/>
      <c r="Y620" s="7"/>
      <c r="Z620" s="7"/>
      <c r="AA620" s="7"/>
      <c r="AB620" s="7"/>
      <c r="AC620" s="7"/>
      <c r="AD620" s="7"/>
      <c r="AE620" s="25"/>
      <c r="AF620" s="8"/>
      <c r="AG620" s="7"/>
      <c r="AH620" s="7"/>
      <c r="AI620" s="7"/>
      <c r="AJ620" s="7"/>
      <c r="AK620" s="7"/>
      <c r="AL620" s="7"/>
      <c r="AM620" s="25"/>
      <c r="AN620" s="8"/>
      <c r="AO620" s="25"/>
      <c r="AP620" s="25"/>
      <c r="AQ620" s="25"/>
      <c r="AR620" s="25"/>
      <c r="AS620" s="25"/>
      <c r="AT620" s="25"/>
      <c r="AU620" s="8"/>
      <c r="AV620" s="26"/>
      <c r="AW620" s="27"/>
      <c r="AX620" s="28"/>
      <c r="AY620" s="28"/>
      <c r="AZ620" s="31">
        <f>SUM((E620+F620+G620+O620+W620+AE620+AM620+AO620+AP620+AQ620+AR620+AS620+AT620+AV620+AW620+AY620)*C620)</f>
        <v>0</v>
      </c>
    </row>
    <row r="621" spans="1:52" x14ac:dyDescent="0.25">
      <c r="B621" s="17" t="s">
        <v>5</v>
      </c>
      <c r="C621" s="98">
        <v>350</v>
      </c>
      <c r="D621" s="5"/>
      <c r="E621" s="7"/>
      <c r="F621" s="7"/>
      <c r="G621" s="7"/>
      <c r="H621" s="8"/>
      <c r="I621" s="7"/>
      <c r="J621" s="7"/>
      <c r="K621" s="7"/>
      <c r="L621" s="7"/>
      <c r="M621" s="7"/>
      <c r="N621" s="7"/>
      <c r="O621" s="7"/>
      <c r="P621" s="8"/>
      <c r="Q621" s="7"/>
      <c r="R621" s="7"/>
      <c r="S621" s="7"/>
      <c r="T621" s="7"/>
      <c r="U621" s="7"/>
      <c r="V621" s="7"/>
      <c r="W621" s="7"/>
      <c r="X621" s="8"/>
      <c r="Y621" s="7"/>
      <c r="Z621" s="7"/>
      <c r="AA621" s="7"/>
      <c r="AB621" s="7"/>
      <c r="AC621" s="7"/>
      <c r="AD621" s="7"/>
      <c r="AE621" s="7"/>
      <c r="AF621" s="8"/>
      <c r="AG621" s="7"/>
      <c r="AH621" s="7"/>
      <c r="AI621" s="7"/>
      <c r="AJ621" s="7"/>
      <c r="AK621" s="7"/>
      <c r="AL621" s="7"/>
      <c r="AM621" s="7"/>
      <c r="AN621" s="8"/>
      <c r="AO621" s="7"/>
      <c r="AP621" s="7"/>
      <c r="AQ621" s="7"/>
      <c r="AR621" s="7"/>
      <c r="AS621" s="7"/>
      <c r="AT621" s="7"/>
      <c r="AU621" s="8"/>
      <c r="AV621" s="9"/>
      <c r="AW621" s="10"/>
      <c r="AX621" s="20"/>
      <c r="AY621" s="20"/>
      <c r="AZ621" s="22">
        <f>SUM((D621+H621+P621+X621+AF621+AN621+AU621)*C621)</f>
        <v>0</v>
      </c>
    </row>
    <row r="622" spans="1:52" x14ac:dyDescent="0.25">
      <c r="B622" s="17" t="s">
        <v>6</v>
      </c>
      <c r="C622" s="57">
        <v>300</v>
      </c>
      <c r="D622" s="5"/>
      <c r="E622" s="7"/>
      <c r="F622" s="7"/>
      <c r="G622" s="7"/>
      <c r="H622" s="8"/>
      <c r="I622" s="7"/>
      <c r="J622" s="7"/>
      <c r="K622" s="7"/>
      <c r="L622" s="7"/>
      <c r="M622" s="7"/>
      <c r="N622" s="7"/>
      <c r="O622" s="7"/>
      <c r="P622" s="11"/>
      <c r="Q622" s="7"/>
      <c r="R622" s="7"/>
      <c r="S622" s="7"/>
      <c r="T622" s="7"/>
      <c r="U622" s="7"/>
      <c r="V622" s="7"/>
      <c r="W622" s="7"/>
      <c r="X622" s="8"/>
      <c r="Y622" s="7"/>
      <c r="Z622" s="7"/>
      <c r="AA622" s="7"/>
      <c r="AB622" s="7"/>
      <c r="AC622" s="7"/>
      <c r="AD622" s="7"/>
      <c r="AE622" s="7"/>
      <c r="AF622" s="8"/>
      <c r="AG622" s="7"/>
      <c r="AH622" s="7"/>
      <c r="AI622" s="7"/>
      <c r="AJ622" s="7"/>
      <c r="AK622" s="7"/>
      <c r="AL622" s="7"/>
      <c r="AM622" s="7"/>
      <c r="AN622" s="8"/>
      <c r="AO622" s="7"/>
      <c r="AP622" s="7"/>
      <c r="AQ622" s="7"/>
      <c r="AR622" s="7"/>
      <c r="AS622" s="7"/>
      <c r="AT622" s="7"/>
      <c r="AU622" s="8"/>
      <c r="AV622" s="9"/>
      <c r="AW622" s="10"/>
      <c r="AX622" s="20"/>
      <c r="AY622" s="20"/>
      <c r="AZ622" s="22">
        <f>SUM((D622+H622+P622+X622+AF622+AN622+AU622)*C622)</f>
        <v>0</v>
      </c>
    </row>
    <row r="623" spans="1:52" x14ac:dyDescent="0.25">
      <c r="B623" s="29" t="s">
        <v>7</v>
      </c>
      <c r="C623" s="30"/>
      <c r="D623" s="5"/>
      <c r="E623" s="7"/>
      <c r="F623" s="7"/>
      <c r="G623" s="7"/>
      <c r="H623" s="8"/>
      <c r="I623" s="7"/>
      <c r="J623" s="7"/>
      <c r="K623" s="7"/>
      <c r="L623" s="7"/>
      <c r="M623" s="7"/>
      <c r="N623" s="7"/>
      <c r="O623" s="7"/>
      <c r="P623" s="8"/>
      <c r="Q623" s="7"/>
      <c r="R623" s="7"/>
      <c r="S623" s="7"/>
      <c r="T623" s="7"/>
      <c r="U623" s="7"/>
      <c r="V623" s="7"/>
      <c r="W623" s="7"/>
      <c r="X623" s="8"/>
      <c r="Y623" s="7"/>
      <c r="Z623" s="7"/>
      <c r="AA623" s="7"/>
      <c r="AB623" s="7"/>
      <c r="AC623" s="7"/>
      <c r="AD623" s="7"/>
      <c r="AE623" s="7"/>
      <c r="AF623" s="8"/>
      <c r="AG623" s="7"/>
      <c r="AH623" s="7"/>
      <c r="AI623" s="7"/>
      <c r="AJ623" s="7"/>
      <c r="AK623" s="7"/>
      <c r="AL623" s="7"/>
      <c r="AM623" s="7"/>
      <c r="AN623" s="8"/>
      <c r="AO623" s="7"/>
      <c r="AP623" s="7"/>
      <c r="AQ623" s="7"/>
      <c r="AR623" s="7"/>
      <c r="AS623" s="7"/>
      <c r="AT623" s="7"/>
      <c r="AU623" s="8"/>
      <c r="AV623" s="9"/>
      <c r="AW623" s="10"/>
      <c r="AX623" s="20"/>
      <c r="AY623" s="20"/>
      <c r="AZ623" s="31">
        <f>SUM((D623+H623+P623+X623+AF623+AN623+AU623)*C623)</f>
        <v>0</v>
      </c>
    </row>
    <row r="624" spans="1:52" ht="38.25" customHeight="1" x14ac:dyDescent="0.25">
      <c r="B624" s="29" t="s">
        <v>8</v>
      </c>
      <c r="C624" s="30"/>
      <c r="D624" s="5"/>
      <c r="E624" s="7"/>
      <c r="F624" s="7"/>
      <c r="G624" s="7"/>
      <c r="H624" s="8"/>
      <c r="I624" s="7"/>
      <c r="J624" s="7"/>
      <c r="K624" s="7"/>
      <c r="L624" s="7"/>
      <c r="M624" s="7"/>
      <c r="N624" s="7"/>
      <c r="O624" s="7"/>
      <c r="P624" s="8"/>
      <c r="Q624" s="7"/>
      <c r="R624" s="7"/>
      <c r="S624" s="7"/>
      <c r="T624" s="7"/>
      <c r="U624" s="7"/>
      <c r="V624" s="7"/>
      <c r="W624" s="7"/>
      <c r="X624" s="8"/>
      <c r="Y624" s="7"/>
      <c r="Z624" s="7"/>
      <c r="AA624" s="7"/>
      <c r="AB624" s="7"/>
      <c r="AC624" s="7"/>
      <c r="AD624" s="7"/>
      <c r="AE624" s="7"/>
      <c r="AF624" s="8"/>
      <c r="AG624" s="7"/>
      <c r="AH624" s="7"/>
      <c r="AI624" s="7"/>
      <c r="AJ624" s="7"/>
      <c r="AK624" s="7"/>
      <c r="AL624" s="7"/>
      <c r="AM624" s="7"/>
      <c r="AN624" s="8"/>
      <c r="AO624" s="7"/>
      <c r="AP624" s="7"/>
      <c r="AQ624" s="7"/>
      <c r="AR624" s="7"/>
      <c r="AS624" s="7"/>
      <c r="AT624" s="7"/>
      <c r="AU624" s="8"/>
      <c r="AV624" s="9"/>
      <c r="AW624" s="10"/>
      <c r="AX624" s="20"/>
      <c r="AY624" s="20"/>
      <c r="AZ624" s="31">
        <f>SUM((D624+H624+P624+X624+AF624+AN624+AU624)*C624)</f>
        <v>0</v>
      </c>
    </row>
    <row r="625" spans="1:52" ht="30" customHeight="1" x14ac:dyDescent="0.25">
      <c r="B625" s="29" t="s">
        <v>20</v>
      </c>
      <c r="C625" s="30"/>
      <c r="D625" s="5"/>
      <c r="E625" s="7"/>
      <c r="F625" s="7"/>
      <c r="G625" s="7"/>
      <c r="H625" s="8"/>
      <c r="I625" s="7"/>
      <c r="J625" s="7"/>
      <c r="K625" s="7"/>
      <c r="L625" s="7"/>
      <c r="M625" s="7"/>
      <c r="N625" s="7"/>
      <c r="O625" s="7"/>
      <c r="P625" s="8"/>
      <c r="Q625" s="7"/>
      <c r="R625" s="7"/>
      <c r="S625" s="7"/>
      <c r="T625" s="7"/>
      <c r="U625" s="7"/>
      <c r="V625" s="7"/>
      <c r="W625" s="7"/>
      <c r="X625" s="8"/>
      <c r="Y625" s="7"/>
      <c r="Z625" s="7"/>
      <c r="AA625" s="7"/>
      <c r="AB625" s="7"/>
      <c r="AC625" s="7"/>
      <c r="AD625" s="7"/>
      <c r="AE625" s="7"/>
      <c r="AF625" s="8"/>
      <c r="AG625" s="7"/>
      <c r="AH625" s="7"/>
      <c r="AI625" s="7"/>
      <c r="AJ625" s="7"/>
      <c r="AK625" s="7"/>
      <c r="AL625" s="7"/>
      <c r="AM625" s="7"/>
      <c r="AN625" s="8"/>
      <c r="AO625" s="7"/>
      <c r="AP625" s="7"/>
      <c r="AQ625" s="7"/>
      <c r="AR625" s="7"/>
      <c r="AS625" s="7"/>
      <c r="AT625" s="7"/>
      <c r="AU625" s="8"/>
      <c r="AV625" s="9"/>
      <c r="AW625" s="10"/>
      <c r="AX625" s="20"/>
      <c r="AY625" s="20"/>
      <c r="AZ625" s="31">
        <f>SUM((D625+H625+P625+X625+AF625+AN625+AU625)*C625)</f>
        <v>0</v>
      </c>
    </row>
    <row r="626" spans="1:52" x14ac:dyDescent="0.25">
      <c r="AZ626" s="23" t="s">
        <v>22</v>
      </c>
    </row>
    <row r="627" spans="1:52" x14ac:dyDescent="0.25">
      <c r="D627" s="102" t="s">
        <v>123</v>
      </c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Z627" s="22">
        <f>SUM((AZ619+AZ620+AZ621+AZ622+AZ623+AZ624+AZ625))</f>
        <v>0</v>
      </c>
    </row>
    <row r="628" spans="1:52" x14ac:dyDescent="0.25">
      <c r="C628" s="48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</row>
    <row r="629" spans="1:52" x14ac:dyDescent="0.25"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</row>
    <row r="630" spans="1:52" x14ac:dyDescent="0.25">
      <c r="A630" s="37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</row>
    <row r="631" spans="1:52" ht="15.75" thickBot="1" x14ac:dyDescent="0.3">
      <c r="A631" s="37"/>
    </row>
    <row r="632" spans="1:52" ht="27.75" thickTop="1" thickBot="1" x14ac:dyDescent="0.3">
      <c r="A632" s="3" t="s">
        <v>38</v>
      </c>
      <c r="B632" s="1"/>
      <c r="C632" s="1"/>
      <c r="D632" s="1">
        <v>65</v>
      </c>
      <c r="E632" s="1" t="s">
        <v>9</v>
      </c>
      <c r="F632" s="1" t="s">
        <v>10</v>
      </c>
      <c r="G632" s="1" t="s">
        <v>11</v>
      </c>
      <c r="H632" s="1">
        <v>70</v>
      </c>
      <c r="I632" s="1" t="s">
        <v>12</v>
      </c>
      <c r="J632" s="1" t="s">
        <v>13</v>
      </c>
      <c r="K632" s="1" t="s">
        <v>14</v>
      </c>
      <c r="L632" s="1" t="s">
        <v>15</v>
      </c>
      <c r="M632" s="1" t="s">
        <v>9</v>
      </c>
      <c r="N632" s="1" t="s">
        <v>10</v>
      </c>
      <c r="O632" s="1" t="s">
        <v>11</v>
      </c>
      <c r="P632" s="1">
        <v>75</v>
      </c>
      <c r="Q632" s="1" t="s">
        <v>12</v>
      </c>
      <c r="R632" s="1" t="s">
        <v>13</v>
      </c>
      <c r="S632" s="1" t="s">
        <v>14</v>
      </c>
      <c r="T632" s="1" t="s">
        <v>15</v>
      </c>
      <c r="U632" s="1" t="s">
        <v>9</v>
      </c>
      <c r="V632" s="1" t="s">
        <v>10</v>
      </c>
      <c r="W632" s="1" t="s">
        <v>11</v>
      </c>
      <c r="X632" s="1">
        <v>80</v>
      </c>
      <c r="Y632" s="1" t="s">
        <v>12</v>
      </c>
      <c r="Z632" s="1" t="s">
        <v>13</v>
      </c>
      <c r="AA632" s="1" t="s">
        <v>14</v>
      </c>
      <c r="AB632" s="1" t="s">
        <v>15</v>
      </c>
      <c r="AC632" s="1" t="s">
        <v>9</v>
      </c>
      <c r="AD632" s="1" t="s">
        <v>10</v>
      </c>
      <c r="AE632" s="1" t="s">
        <v>11</v>
      </c>
      <c r="AF632" s="1">
        <v>85</v>
      </c>
      <c r="AG632" s="1" t="s">
        <v>12</v>
      </c>
      <c r="AH632" s="1" t="s">
        <v>13</v>
      </c>
      <c r="AI632" s="1" t="s">
        <v>14</v>
      </c>
      <c r="AJ632" s="1" t="s">
        <v>15</v>
      </c>
      <c r="AK632" s="1" t="s">
        <v>9</v>
      </c>
      <c r="AL632" s="1" t="s">
        <v>10</v>
      </c>
      <c r="AM632" s="1" t="s">
        <v>11</v>
      </c>
      <c r="AN632" s="1">
        <v>90</v>
      </c>
      <c r="AO632" s="1" t="s">
        <v>13</v>
      </c>
      <c r="AP632" s="1" t="s">
        <v>14</v>
      </c>
      <c r="AQ632" s="1" t="s">
        <v>15</v>
      </c>
      <c r="AR632" s="1" t="s">
        <v>9</v>
      </c>
      <c r="AS632" s="1" t="s">
        <v>10</v>
      </c>
      <c r="AT632" s="1" t="s">
        <v>11</v>
      </c>
      <c r="AU632" s="1">
        <v>95</v>
      </c>
      <c r="AV632" s="1" t="s">
        <v>14</v>
      </c>
      <c r="AW632" s="1" t="s">
        <v>15</v>
      </c>
      <c r="AX632" s="1" t="s">
        <v>9</v>
      </c>
      <c r="AY632" s="1" t="s">
        <v>10</v>
      </c>
      <c r="AZ632" s="1" t="s">
        <v>21</v>
      </c>
    </row>
    <row r="633" spans="1:52" ht="15.75" thickTop="1" x14ac:dyDescent="0.25">
      <c r="B633" s="24"/>
      <c r="C633" s="18" t="s">
        <v>19</v>
      </c>
      <c r="D633" s="4" t="s">
        <v>0</v>
      </c>
      <c r="E633" s="6"/>
      <c r="F633" s="6"/>
      <c r="G633" s="6"/>
      <c r="H633" s="4" t="s">
        <v>0</v>
      </c>
      <c r="I633" s="6"/>
      <c r="J633" s="6"/>
      <c r="K633" s="6"/>
      <c r="L633" s="6"/>
      <c r="M633" s="6"/>
      <c r="N633" s="6"/>
      <c r="O633" s="6"/>
      <c r="P633" s="4" t="s">
        <v>1</v>
      </c>
      <c r="Q633" s="6"/>
      <c r="R633" s="6"/>
      <c r="S633" s="6"/>
      <c r="T633" s="6"/>
      <c r="U633" s="6"/>
      <c r="V633" s="6"/>
      <c r="W633" s="6"/>
      <c r="X633" s="4" t="s">
        <v>2</v>
      </c>
      <c r="Y633" s="6"/>
      <c r="Z633" s="6"/>
      <c r="AA633" s="6"/>
      <c r="AB633" s="6"/>
      <c r="AC633" s="6"/>
      <c r="AD633" s="6"/>
      <c r="AE633" s="6"/>
      <c r="AF633" s="4" t="s">
        <v>3</v>
      </c>
      <c r="AG633" s="6"/>
      <c r="AH633" s="6"/>
      <c r="AI633" s="6"/>
      <c r="AJ633" s="6"/>
      <c r="AK633" s="6"/>
      <c r="AL633" s="6"/>
      <c r="AM633" s="6"/>
      <c r="AN633" s="4" t="s">
        <v>16</v>
      </c>
      <c r="AO633" s="6"/>
      <c r="AP633" s="6"/>
      <c r="AQ633" s="6"/>
      <c r="AR633" s="6"/>
      <c r="AS633" s="6"/>
      <c r="AT633" s="6"/>
      <c r="AU633" s="4" t="s">
        <v>17</v>
      </c>
      <c r="AV633" s="6"/>
      <c r="AW633" s="10"/>
      <c r="AX633" s="20"/>
      <c r="AY633" s="20"/>
      <c r="AZ633" s="31"/>
    </row>
    <row r="634" spans="1:52" x14ac:dyDescent="0.25">
      <c r="B634" s="15" t="s">
        <v>4</v>
      </c>
      <c r="C634" s="18">
        <v>826</v>
      </c>
      <c r="D634" s="5"/>
      <c r="E634" s="7"/>
      <c r="F634" s="7"/>
      <c r="G634" s="7"/>
      <c r="H634" s="8"/>
      <c r="I634" s="12"/>
      <c r="J634" s="12"/>
      <c r="K634" s="12"/>
      <c r="L634" s="12"/>
      <c r="M634" s="25"/>
      <c r="N634" s="25"/>
      <c r="O634" s="7"/>
      <c r="P634" s="8"/>
      <c r="Q634" s="12"/>
      <c r="R634" s="25"/>
      <c r="S634" s="25"/>
      <c r="T634" s="12"/>
      <c r="U634" s="25"/>
      <c r="V634" s="25"/>
      <c r="W634" s="7"/>
      <c r="X634" s="8"/>
      <c r="Y634" s="25"/>
      <c r="Z634" s="25"/>
      <c r="AA634" s="25"/>
      <c r="AB634" s="12"/>
      <c r="AC634" s="25"/>
      <c r="AD634" s="25"/>
      <c r="AE634" s="7"/>
      <c r="AF634" s="8"/>
      <c r="AG634" s="25"/>
      <c r="AH634" s="25"/>
      <c r="AI634" s="25"/>
      <c r="AJ634" s="25"/>
      <c r="AK634" s="25"/>
      <c r="AL634" s="25"/>
      <c r="AM634" s="7"/>
      <c r="AN634" s="8"/>
      <c r="AO634" s="7"/>
      <c r="AP634" s="7"/>
      <c r="AQ634" s="7"/>
      <c r="AR634" s="7"/>
      <c r="AS634" s="7"/>
      <c r="AT634" s="7"/>
      <c r="AU634" s="8"/>
      <c r="AV634" s="9"/>
      <c r="AW634" s="10"/>
      <c r="AX634" s="20"/>
      <c r="AY634" s="20"/>
      <c r="AZ634" s="22">
        <f>SUM((I634+J634+K634+L634+M634+N634+Q634+R634+S634+T634+U634+V634+Y634+Z634+AA634+AB634+AC634+AD634+AG634+AH634+AI634+AJ634+AK634+AL634)*C634)</f>
        <v>0</v>
      </c>
    </row>
    <row r="635" spans="1:52" x14ac:dyDescent="0.25">
      <c r="B635" s="32" t="s">
        <v>18</v>
      </c>
      <c r="C635" s="30"/>
      <c r="D635" s="5"/>
      <c r="E635" s="25"/>
      <c r="F635" s="25"/>
      <c r="G635" s="25"/>
      <c r="H635" s="8"/>
      <c r="I635" s="7"/>
      <c r="J635" s="7"/>
      <c r="K635" s="7"/>
      <c r="L635" s="7"/>
      <c r="M635" s="7"/>
      <c r="N635" s="7"/>
      <c r="O635" s="25"/>
      <c r="P635" s="8"/>
      <c r="Q635" s="7"/>
      <c r="R635" s="7"/>
      <c r="S635" s="7"/>
      <c r="T635" s="7"/>
      <c r="U635" s="7"/>
      <c r="V635" s="7"/>
      <c r="W635" s="25"/>
      <c r="X635" s="8"/>
      <c r="Y635" s="7"/>
      <c r="Z635" s="7"/>
      <c r="AA635" s="7"/>
      <c r="AB635" s="7"/>
      <c r="AC635" s="7"/>
      <c r="AD635" s="7"/>
      <c r="AE635" s="25"/>
      <c r="AF635" s="8"/>
      <c r="AG635" s="7"/>
      <c r="AH635" s="7"/>
      <c r="AI635" s="7"/>
      <c r="AJ635" s="7"/>
      <c r="AK635" s="7"/>
      <c r="AL635" s="7"/>
      <c r="AM635" s="25"/>
      <c r="AN635" s="8"/>
      <c r="AO635" s="25"/>
      <c r="AP635" s="25"/>
      <c r="AQ635" s="25"/>
      <c r="AR635" s="25"/>
      <c r="AS635" s="25"/>
      <c r="AT635" s="25"/>
      <c r="AU635" s="8"/>
      <c r="AV635" s="26"/>
      <c r="AW635" s="27"/>
      <c r="AX635" s="28"/>
      <c r="AY635" s="28"/>
      <c r="AZ635" s="31">
        <f>SUM((E635+F635+G635+O635+W635+AE635+AM635+AO635+AP635+AQ635+AR635+AS635+AT635+AV635+AW635+AY635)*C635)</f>
        <v>0</v>
      </c>
    </row>
    <row r="636" spans="1:52" x14ac:dyDescent="0.25">
      <c r="B636" s="17" t="s">
        <v>5</v>
      </c>
      <c r="C636" s="19">
        <v>510</v>
      </c>
      <c r="D636" s="5"/>
      <c r="E636" s="7"/>
      <c r="F636" s="7"/>
      <c r="G636" s="7"/>
      <c r="H636" s="8"/>
      <c r="I636" s="7"/>
      <c r="J636" s="7"/>
      <c r="K636" s="7"/>
      <c r="L636" s="7"/>
      <c r="M636" s="7"/>
      <c r="N636" s="7"/>
      <c r="O636" s="7"/>
      <c r="P636" s="8"/>
      <c r="Q636" s="7"/>
      <c r="R636" s="7"/>
      <c r="S636" s="7"/>
      <c r="T636" s="7"/>
      <c r="U636" s="7"/>
      <c r="V636" s="7"/>
      <c r="W636" s="7"/>
      <c r="X636" s="11"/>
      <c r="Y636" s="7"/>
      <c r="Z636" s="7"/>
      <c r="AA636" s="7"/>
      <c r="AB636" s="7"/>
      <c r="AC636" s="7"/>
      <c r="AD636" s="7"/>
      <c r="AE636" s="7"/>
      <c r="AF636" s="8"/>
      <c r="AG636" s="7"/>
      <c r="AH636" s="7"/>
      <c r="AI636" s="7"/>
      <c r="AJ636" s="7"/>
      <c r="AK636" s="7"/>
      <c r="AL636" s="7"/>
      <c r="AM636" s="7"/>
      <c r="AN636" s="8"/>
      <c r="AO636" s="7"/>
      <c r="AP636" s="7"/>
      <c r="AQ636" s="7"/>
      <c r="AR636" s="7"/>
      <c r="AS636" s="7"/>
      <c r="AT636" s="7"/>
      <c r="AU636" s="8"/>
      <c r="AV636" s="9"/>
      <c r="AW636" s="10"/>
      <c r="AX636" s="20"/>
      <c r="AY636" s="20"/>
      <c r="AZ636" s="22">
        <f>SUM((D636+H636+P636+X636+AF636+AN636+AU636)*C636)</f>
        <v>0</v>
      </c>
    </row>
    <row r="637" spans="1:52" x14ac:dyDescent="0.25">
      <c r="B637" s="17" t="s">
        <v>6</v>
      </c>
      <c r="C637" s="19">
        <v>488</v>
      </c>
      <c r="D637" s="5"/>
      <c r="E637" s="7"/>
      <c r="F637" s="7"/>
      <c r="G637" s="7"/>
      <c r="H637" s="11"/>
      <c r="I637" s="7"/>
      <c r="J637" s="7"/>
      <c r="K637" s="7"/>
      <c r="L637" s="7"/>
      <c r="M637" s="7"/>
      <c r="N637" s="7"/>
      <c r="O637" s="7"/>
      <c r="P637" s="11"/>
      <c r="Q637" s="7"/>
      <c r="R637" s="7"/>
      <c r="S637" s="7"/>
      <c r="T637" s="7"/>
      <c r="U637" s="7"/>
      <c r="V637" s="7"/>
      <c r="W637" s="7"/>
      <c r="X637" s="11"/>
      <c r="Y637" s="7"/>
      <c r="Z637" s="7"/>
      <c r="AA637" s="7"/>
      <c r="AB637" s="7"/>
      <c r="AC637" s="7"/>
      <c r="AD637" s="7"/>
      <c r="AE637" s="7"/>
      <c r="AF637" s="8"/>
      <c r="AG637" s="7"/>
      <c r="AH637" s="7"/>
      <c r="AI637" s="7"/>
      <c r="AJ637" s="7"/>
      <c r="AK637" s="7"/>
      <c r="AL637" s="7"/>
      <c r="AM637" s="7"/>
      <c r="AN637" s="8"/>
      <c r="AO637" s="7"/>
      <c r="AP637" s="7"/>
      <c r="AQ637" s="7"/>
      <c r="AR637" s="7"/>
      <c r="AS637" s="7"/>
      <c r="AT637" s="7"/>
      <c r="AU637" s="8"/>
      <c r="AV637" s="9"/>
      <c r="AW637" s="10"/>
      <c r="AX637" s="20"/>
      <c r="AY637" s="20"/>
      <c r="AZ637" s="22">
        <f>SUM((D637+H637+P637+X637+AF637+AN637+AU637)*C637)</f>
        <v>0</v>
      </c>
    </row>
    <row r="638" spans="1:52" x14ac:dyDescent="0.25">
      <c r="B638" s="29" t="s">
        <v>7</v>
      </c>
      <c r="C638" s="30"/>
      <c r="D638" s="5"/>
      <c r="E638" s="7"/>
      <c r="F638" s="7"/>
      <c r="G638" s="7"/>
      <c r="H638" s="8"/>
      <c r="I638" s="7"/>
      <c r="J638" s="7"/>
      <c r="K638" s="7"/>
      <c r="L638" s="7"/>
      <c r="M638" s="7"/>
      <c r="N638" s="7"/>
      <c r="O638" s="7"/>
      <c r="P638" s="8"/>
      <c r="Q638" s="7"/>
      <c r="R638" s="7"/>
      <c r="S638" s="7"/>
      <c r="T638" s="7"/>
      <c r="U638" s="7"/>
      <c r="V638" s="7"/>
      <c r="W638" s="7"/>
      <c r="X638" s="8"/>
      <c r="Y638" s="7"/>
      <c r="Z638" s="7"/>
      <c r="AA638" s="7"/>
      <c r="AB638" s="7"/>
      <c r="AC638" s="7"/>
      <c r="AD638" s="7"/>
      <c r="AE638" s="7"/>
      <c r="AF638" s="8"/>
      <c r="AG638" s="7"/>
      <c r="AH638" s="7"/>
      <c r="AI638" s="7"/>
      <c r="AJ638" s="7"/>
      <c r="AK638" s="7"/>
      <c r="AL638" s="7"/>
      <c r="AM638" s="7"/>
      <c r="AN638" s="8"/>
      <c r="AO638" s="7"/>
      <c r="AP638" s="7"/>
      <c r="AQ638" s="7"/>
      <c r="AR638" s="7"/>
      <c r="AS638" s="7"/>
      <c r="AT638" s="7"/>
      <c r="AU638" s="8"/>
      <c r="AV638" s="9"/>
      <c r="AW638" s="10"/>
      <c r="AX638" s="20"/>
      <c r="AY638" s="20"/>
      <c r="AZ638" s="31">
        <f>SUM((D638+H638+P638+X638+AF638+AN638+AU638)*C638)</f>
        <v>0</v>
      </c>
    </row>
    <row r="639" spans="1:52" ht="35.25" customHeight="1" x14ac:dyDescent="0.25">
      <c r="B639" s="29" t="s">
        <v>8</v>
      </c>
      <c r="C639" s="30"/>
      <c r="D639" s="5"/>
      <c r="E639" s="7"/>
      <c r="F639" s="7"/>
      <c r="G639" s="7"/>
      <c r="H639" s="8"/>
      <c r="I639" s="7"/>
      <c r="J639" s="7"/>
      <c r="K639" s="7"/>
      <c r="L639" s="7"/>
      <c r="M639" s="7"/>
      <c r="N639" s="7"/>
      <c r="O639" s="7"/>
      <c r="P639" s="8"/>
      <c r="Q639" s="7"/>
      <c r="R639" s="7"/>
      <c r="S639" s="7"/>
      <c r="T639" s="7"/>
      <c r="U639" s="7"/>
      <c r="V639" s="7"/>
      <c r="W639" s="7"/>
      <c r="X639" s="8"/>
      <c r="Y639" s="7"/>
      <c r="Z639" s="7"/>
      <c r="AA639" s="7"/>
      <c r="AB639" s="7"/>
      <c r="AC639" s="7"/>
      <c r="AD639" s="7"/>
      <c r="AE639" s="7"/>
      <c r="AF639" s="8"/>
      <c r="AG639" s="7"/>
      <c r="AH639" s="7"/>
      <c r="AI639" s="7"/>
      <c r="AJ639" s="7"/>
      <c r="AK639" s="7"/>
      <c r="AL639" s="7"/>
      <c r="AM639" s="7"/>
      <c r="AN639" s="8"/>
      <c r="AO639" s="7"/>
      <c r="AP639" s="7"/>
      <c r="AQ639" s="7"/>
      <c r="AR639" s="7"/>
      <c r="AS639" s="7"/>
      <c r="AT639" s="7"/>
      <c r="AU639" s="8"/>
      <c r="AV639" s="9"/>
      <c r="AW639" s="10"/>
      <c r="AX639" s="20"/>
      <c r="AY639" s="20"/>
      <c r="AZ639" s="31">
        <f>SUM((D639+H639+P639+X639+AF639+AN639+AU639)*C639)</f>
        <v>0</v>
      </c>
    </row>
    <row r="640" spans="1:52" ht="30" customHeight="1" x14ac:dyDescent="0.25">
      <c r="B640" s="29" t="s">
        <v>20</v>
      </c>
      <c r="C640" s="30"/>
      <c r="D640" s="5"/>
      <c r="E640" s="7"/>
      <c r="F640" s="7"/>
      <c r="G640" s="7"/>
      <c r="H640" s="8"/>
      <c r="I640" s="7"/>
      <c r="J640" s="7"/>
      <c r="K640" s="7"/>
      <c r="L640" s="7"/>
      <c r="M640" s="7"/>
      <c r="N640" s="7"/>
      <c r="O640" s="7"/>
      <c r="P640" s="8"/>
      <c r="Q640" s="7"/>
      <c r="R640" s="7"/>
      <c r="S640" s="7"/>
      <c r="T640" s="7"/>
      <c r="U640" s="7"/>
      <c r="V640" s="7"/>
      <c r="W640" s="7"/>
      <c r="X640" s="8"/>
      <c r="Y640" s="7"/>
      <c r="Z640" s="7"/>
      <c r="AA640" s="7"/>
      <c r="AB640" s="7"/>
      <c r="AC640" s="7"/>
      <c r="AD640" s="7"/>
      <c r="AE640" s="7"/>
      <c r="AF640" s="8"/>
      <c r="AG640" s="7"/>
      <c r="AH640" s="7"/>
      <c r="AI640" s="7"/>
      <c r="AJ640" s="7"/>
      <c r="AK640" s="7"/>
      <c r="AL640" s="7"/>
      <c r="AM640" s="7"/>
      <c r="AN640" s="8"/>
      <c r="AO640" s="7"/>
      <c r="AP640" s="7"/>
      <c r="AQ640" s="7"/>
      <c r="AR640" s="7"/>
      <c r="AS640" s="7"/>
      <c r="AT640" s="7"/>
      <c r="AU640" s="8"/>
      <c r="AV640" s="9"/>
      <c r="AW640" s="10"/>
      <c r="AX640" s="20"/>
      <c r="AY640" s="20"/>
      <c r="AZ640" s="31">
        <f>SUM((D640+H640+P640+X640+AF640+AN640+AU640)*C640)</f>
        <v>0</v>
      </c>
    </row>
    <row r="641" spans="1:52" x14ac:dyDescent="0.25">
      <c r="AZ641" s="23" t="s">
        <v>22</v>
      </c>
    </row>
    <row r="642" spans="1:52" x14ac:dyDescent="0.25">
      <c r="D642" s="102" t="s">
        <v>124</v>
      </c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Z642" s="22">
        <f>SUM((AZ634+AZ635+AZ636+AZ637+AZ638+AZ639+AZ640))</f>
        <v>0</v>
      </c>
    </row>
    <row r="643" spans="1:52" x14ac:dyDescent="0.25">
      <c r="C643" s="48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</row>
    <row r="644" spans="1:52" x14ac:dyDescent="0.25"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</row>
    <row r="645" spans="1:52" x14ac:dyDescent="0.25"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</row>
    <row r="646" spans="1:52" ht="23.25" customHeight="1" thickBot="1" x14ac:dyDescent="0.3"/>
    <row r="647" spans="1:52" ht="27.75" thickTop="1" thickBot="1" x14ac:dyDescent="0.3">
      <c r="A647" s="3" t="s">
        <v>36</v>
      </c>
      <c r="B647" s="1"/>
      <c r="C647" s="1"/>
      <c r="D647" s="1">
        <v>65</v>
      </c>
      <c r="E647" s="1" t="s">
        <v>9</v>
      </c>
      <c r="F647" s="1" t="s">
        <v>10</v>
      </c>
      <c r="G647" s="1" t="s">
        <v>11</v>
      </c>
      <c r="H647" s="1">
        <v>70</v>
      </c>
      <c r="I647" s="1" t="s">
        <v>12</v>
      </c>
      <c r="J647" s="1" t="s">
        <v>13</v>
      </c>
      <c r="K647" s="1" t="s">
        <v>14</v>
      </c>
      <c r="L647" s="1" t="s">
        <v>15</v>
      </c>
      <c r="M647" s="1" t="s">
        <v>9</v>
      </c>
      <c r="N647" s="1" t="s">
        <v>10</v>
      </c>
      <c r="O647" s="1" t="s">
        <v>11</v>
      </c>
      <c r="P647" s="1">
        <v>75</v>
      </c>
      <c r="Q647" s="1" t="s">
        <v>12</v>
      </c>
      <c r="R647" s="1" t="s">
        <v>13</v>
      </c>
      <c r="S647" s="1" t="s">
        <v>14</v>
      </c>
      <c r="T647" s="1" t="s">
        <v>15</v>
      </c>
      <c r="U647" s="1" t="s">
        <v>9</v>
      </c>
      <c r="V647" s="1" t="s">
        <v>10</v>
      </c>
      <c r="W647" s="1" t="s">
        <v>11</v>
      </c>
      <c r="X647" s="1">
        <v>80</v>
      </c>
      <c r="Y647" s="1" t="s">
        <v>12</v>
      </c>
      <c r="Z647" s="1" t="s">
        <v>13</v>
      </c>
      <c r="AA647" s="1" t="s">
        <v>14</v>
      </c>
      <c r="AB647" s="1" t="s">
        <v>15</v>
      </c>
      <c r="AC647" s="1" t="s">
        <v>9</v>
      </c>
      <c r="AD647" s="1" t="s">
        <v>10</v>
      </c>
      <c r="AE647" s="1" t="s">
        <v>11</v>
      </c>
      <c r="AF647" s="1">
        <v>85</v>
      </c>
      <c r="AG647" s="1" t="s">
        <v>12</v>
      </c>
      <c r="AH647" s="1" t="s">
        <v>13</v>
      </c>
      <c r="AI647" s="1" t="s">
        <v>14</v>
      </c>
      <c r="AJ647" s="1" t="s">
        <v>15</v>
      </c>
      <c r="AK647" s="1" t="s">
        <v>9</v>
      </c>
      <c r="AL647" s="1" t="s">
        <v>10</v>
      </c>
      <c r="AM647" s="1" t="s">
        <v>11</v>
      </c>
      <c r="AN647" s="1">
        <v>90</v>
      </c>
      <c r="AO647" s="1" t="s">
        <v>13</v>
      </c>
      <c r="AP647" s="1" t="s">
        <v>14</v>
      </c>
      <c r="AQ647" s="1" t="s">
        <v>15</v>
      </c>
      <c r="AR647" s="1" t="s">
        <v>9</v>
      </c>
      <c r="AS647" s="1" t="s">
        <v>10</v>
      </c>
      <c r="AT647" s="1" t="s">
        <v>11</v>
      </c>
      <c r="AU647" s="1">
        <v>95</v>
      </c>
      <c r="AV647" s="1" t="s">
        <v>14</v>
      </c>
      <c r="AW647" s="1" t="s">
        <v>15</v>
      </c>
      <c r="AX647" s="1" t="s">
        <v>9</v>
      </c>
      <c r="AY647" s="1" t="s">
        <v>10</v>
      </c>
      <c r="AZ647" s="1" t="s">
        <v>21</v>
      </c>
    </row>
    <row r="648" spans="1:52" ht="15.75" thickTop="1" x14ac:dyDescent="0.25">
      <c r="B648" s="24"/>
      <c r="C648" s="18" t="s">
        <v>19</v>
      </c>
      <c r="D648" s="4" t="s">
        <v>0</v>
      </c>
      <c r="E648" s="6"/>
      <c r="F648" s="6"/>
      <c r="G648" s="6"/>
      <c r="H648" s="4" t="s">
        <v>0</v>
      </c>
      <c r="I648" s="6"/>
      <c r="J648" s="6"/>
      <c r="K648" s="6"/>
      <c r="L648" s="6"/>
      <c r="M648" s="6"/>
      <c r="N648" s="6"/>
      <c r="O648" s="6"/>
      <c r="P648" s="4" t="s">
        <v>1</v>
      </c>
      <c r="Q648" s="6"/>
      <c r="R648" s="6"/>
      <c r="S648" s="6"/>
      <c r="T648" s="6"/>
      <c r="U648" s="6"/>
      <c r="V648" s="6"/>
      <c r="W648" s="6"/>
      <c r="X648" s="4" t="s">
        <v>2</v>
      </c>
      <c r="Y648" s="6"/>
      <c r="Z648" s="6"/>
      <c r="AA648" s="6"/>
      <c r="AB648" s="6"/>
      <c r="AC648" s="6"/>
      <c r="AD648" s="6"/>
      <c r="AE648" s="6"/>
      <c r="AF648" s="4" t="s">
        <v>3</v>
      </c>
      <c r="AG648" s="6"/>
      <c r="AH648" s="6"/>
      <c r="AI648" s="6"/>
      <c r="AJ648" s="6"/>
      <c r="AK648" s="6"/>
      <c r="AL648" s="6"/>
      <c r="AM648" s="6"/>
      <c r="AN648" s="4" t="s">
        <v>16</v>
      </c>
      <c r="AO648" s="6"/>
      <c r="AP648" s="6"/>
      <c r="AQ648" s="6"/>
      <c r="AR648" s="6"/>
      <c r="AS648" s="6"/>
      <c r="AT648" s="6"/>
      <c r="AU648" s="4" t="s">
        <v>17</v>
      </c>
      <c r="AV648" s="6"/>
      <c r="AW648" s="10"/>
      <c r="AX648" s="20"/>
      <c r="AY648" s="20"/>
      <c r="AZ648" s="31"/>
    </row>
    <row r="649" spans="1:52" x14ac:dyDescent="0.25">
      <c r="B649" s="15" t="s">
        <v>4</v>
      </c>
      <c r="C649" s="56">
        <v>450</v>
      </c>
      <c r="D649" s="5"/>
      <c r="E649" s="7"/>
      <c r="F649" s="7"/>
      <c r="G649" s="7"/>
      <c r="H649" s="8"/>
      <c r="I649" s="25"/>
      <c r="J649" s="25"/>
      <c r="K649" s="12"/>
      <c r="L649" s="12"/>
      <c r="M649" s="12"/>
      <c r="N649" s="25"/>
      <c r="O649" s="7"/>
      <c r="P649" s="8"/>
      <c r="Q649" s="25"/>
      <c r="R649" s="25"/>
      <c r="S649" s="12"/>
      <c r="T649" s="12"/>
      <c r="U649" s="12"/>
      <c r="V649" s="12"/>
      <c r="W649" s="7"/>
      <c r="X649" s="8"/>
      <c r="Y649" s="25"/>
      <c r="Z649" s="25"/>
      <c r="AA649" s="25"/>
      <c r="AB649" s="12"/>
      <c r="AC649" s="12"/>
      <c r="AD649" s="12"/>
      <c r="AE649" s="7"/>
      <c r="AF649" s="8"/>
      <c r="AG649" s="25"/>
      <c r="AH649" s="25"/>
      <c r="AI649" s="25"/>
      <c r="AJ649" s="12"/>
      <c r="AK649" s="25"/>
      <c r="AL649" s="25"/>
      <c r="AM649" s="7"/>
      <c r="AN649" s="8"/>
      <c r="AO649" s="7"/>
      <c r="AP649" s="7"/>
      <c r="AQ649" s="7"/>
      <c r="AR649" s="7"/>
      <c r="AS649" s="7"/>
      <c r="AT649" s="7"/>
      <c r="AU649" s="8"/>
      <c r="AV649" s="9"/>
      <c r="AW649" s="10"/>
      <c r="AX649" s="20"/>
      <c r="AY649" s="20"/>
      <c r="AZ649" s="22">
        <f>SUM((I649+J649+K649+L649+M649+N649+Q649+R649+S649+T649+U649+V649+Y649+Z649+AA649+AB649+AC649+AD649+AG649+AH649+AI649+AJ649+AK649+AL649)*C649)</f>
        <v>0</v>
      </c>
    </row>
    <row r="650" spans="1:52" x14ac:dyDescent="0.25">
      <c r="B650" s="16" t="s">
        <v>18</v>
      </c>
      <c r="C650" s="57">
        <v>500</v>
      </c>
      <c r="D650" s="5"/>
      <c r="E650" s="25"/>
      <c r="F650" s="25"/>
      <c r="G650" s="25"/>
      <c r="H650" s="8"/>
      <c r="I650" s="7"/>
      <c r="J650" s="7"/>
      <c r="K650" s="7"/>
      <c r="L650" s="7"/>
      <c r="M650" s="7"/>
      <c r="N650" s="7"/>
      <c r="O650" s="25"/>
      <c r="P650" s="8"/>
      <c r="Q650" s="7"/>
      <c r="R650" s="7"/>
      <c r="S650" s="7"/>
      <c r="T650" s="7"/>
      <c r="U650" s="7"/>
      <c r="V650" s="7"/>
      <c r="W650" s="12"/>
      <c r="X650" s="8"/>
      <c r="Y650" s="7"/>
      <c r="Z650" s="7"/>
      <c r="AA650" s="7"/>
      <c r="AB650" s="7"/>
      <c r="AC650" s="7"/>
      <c r="AD650" s="7"/>
      <c r="AE650" s="12"/>
      <c r="AF650" s="8"/>
      <c r="AG650" s="7"/>
      <c r="AH650" s="7"/>
      <c r="AI650" s="7"/>
      <c r="AJ650" s="7"/>
      <c r="AK650" s="33"/>
      <c r="AL650" s="33"/>
      <c r="AM650" s="12"/>
      <c r="AN650" s="8"/>
      <c r="AO650" s="25"/>
      <c r="AP650" s="12"/>
      <c r="AQ650" s="12"/>
      <c r="AR650" s="12"/>
      <c r="AS650" s="12"/>
      <c r="AT650" s="12"/>
      <c r="AU650" s="8"/>
      <c r="AV650" s="13"/>
      <c r="AW650" s="14"/>
      <c r="AX650" s="21"/>
      <c r="AY650" s="28"/>
      <c r="AZ650" s="22">
        <f>SUM((W650+AE650+AK650+AL650+AM650+AP650+AQ650+AR650+AS650+AT650+AV650+AW650+AY650+AX650)*C650)</f>
        <v>0</v>
      </c>
    </row>
    <row r="651" spans="1:52" x14ac:dyDescent="0.25">
      <c r="B651" s="17" t="s">
        <v>5</v>
      </c>
      <c r="C651" s="57">
        <v>250</v>
      </c>
      <c r="D651" s="5"/>
      <c r="E651" s="7"/>
      <c r="F651" s="7"/>
      <c r="G651" s="7"/>
      <c r="H651" s="11"/>
      <c r="I651" s="7"/>
      <c r="J651" s="7"/>
      <c r="K651" s="7"/>
      <c r="L651" s="7"/>
      <c r="M651" s="7"/>
      <c r="N651" s="7"/>
      <c r="O651" s="7"/>
      <c r="P651" s="11"/>
      <c r="Q651" s="7"/>
      <c r="R651" s="7"/>
      <c r="S651" s="7"/>
      <c r="T651" s="7"/>
      <c r="U651" s="7"/>
      <c r="V651" s="7"/>
      <c r="W651" s="7"/>
      <c r="X651" s="8"/>
      <c r="Y651" s="7"/>
      <c r="Z651" s="7"/>
      <c r="AA651" s="7"/>
      <c r="AB651" s="7"/>
      <c r="AC651" s="7"/>
      <c r="AD651" s="7"/>
      <c r="AE651" s="7"/>
      <c r="AF651" s="11"/>
      <c r="AG651" s="7"/>
      <c r="AH651" s="7"/>
      <c r="AI651" s="7"/>
      <c r="AJ651" s="7"/>
      <c r="AK651" s="7"/>
      <c r="AL651" s="7"/>
      <c r="AM651" s="7"/>
      <c r="AN651" s="8"/>
      <c r="AO651" s="7"/>
      <c r="AP651" s="7"/>
      <c r="AQ651" s="7"/>
      <c r="AR651" s="7"/>
      <c r="AS651" s="7"/>
      <c r="AT651" s="7"/>
      <c r="AU651" s="8"/>
      <c r="AV651" s="9"/>
      <c r="AW651" s="10"/>
      <c r="AX651" s="20"/>
      <c r="AY651" s="20"/>
      <c r="AZ651" s="22">
        <f>SUM((D651+H651+P651+X651+AF651+AN651+AU651)*C651)</f>
        <v>0</v>
      </c>
    </row>
    <row r="652" spans="1:52" x14ac:dyDescent="0.25">
      <c r="B652" s="17" t="s">
        <v>6</v>
      </c>
      <c r="C652" s="57">
        <v>200</v>
      </c>
      <c r="D652" s="5"/>
      <c r="E652" s="7"/>
      <c r="F652" s="7"/>
      <c r="G652" s="7"/>
      <c r="H652" s="11"/>
      <c r="I652" s="7"/>
      <c r="J652" s="7"/>
      <c r="K652" s="7"/>
      <c r="L652" s="7"/>
      <c r="M652" s="7"/>
      <c r="N652" s="7"/>
      <c r="O652" s="7"/>
      <c r="P652" s="11"/>
      <c r="Q652" s="7"/>
      <c r="R652" s="7"/>
      <c r="S652" s="7"/>
      <c r="T652" s="7"/>
      <c r="U652" s="7"/>
      <c r="V652" s="7"/>
      <c r="W652" s="7"/>
      <c r="X652" s="11"/>
      <c r="Y652" s="7"/>
      <c r="Z652" s="7"/>
      <c r="AA652" s="7"/>
      <c r="AB652" s="7"/>
      <c r="AC652" s="7"/>
      <c r="AD652" s="7"/>
      <c r="AE652" s="7"/>
      <c r="AF652" s="8"/>
      <c r="AG652" s="7"/>
      <c r="AH652" s="7"/>
      <c r="AI652" s="7"/>
      <c r="AJ652" s="7"/>
      <c r="AK652" s="7"/>
      <c r="AL652" s="7"/>
      <c r="AM652" s="7"/>
      <c r="AN652" s="8"/>
      <c r="AO652" s="7"/>
      <c r="AP652" s="7"/>
      <c r="AQ652" s="7"/>
      <c r="AR652" s="7"/>
      <c r="AS652" s="7"/>
      <c r="AT652" s="7"/>
      <c r="AU652" s="8"/>
      <c r="AV652" s="9"/>
      <c r="AW652" s="10"/>
      <c r="AX652" s="20"/>
      <c r="AY652" s="20"/>
      <c r="AZ652" s="22">
        <f>SUM((D652+H652+P652+X652+AF652+AN652+AU652)*C652)</f>
        <v>0</v>
      </c>
    </row>
    <row r="653" spans="1:52" x14ac:dyDescent="0.25">
      <c r="B653" s="29" t="s">
        <v>7</v>
      </c>
      <c r="C653" s="30"/>
      <c r="D653" s="5"/>
      <c r="E653" s="7"/>
      <c r="F653" s="7"/>
      <c r="G653" s="7"/>
      <c r="H653" s="8"/>
      <c r="I653" s="7"/>
      <c r="J653" s="7"/>
      <c r="K653" s="7"/>
      <c r="L653" s="7"/>
      <c r="M653" s="7"/>
      <c r="N653" s="7"/>
      <c r="O653" s="7"/>
      <c r="P653" s="8"/>
      <c r="Q653" s="7"/>
      <c r="R653" s="7"/>
      <c r="S653" s="7"/>
      <c r="T653" s="7"/>
      <c r="U653" s="7"/>
      <c r="V653" s="7"/>
      <c r="W653" s="7"/>
      <c r="X653" s="8"/>
      <c r="Y653" s="7"/>
      <c r="Z653" s="7"/>
      <c r="AA653" s="7"/>
      <c r="AB653" s="7"/>
      <c r="AC653" s="7"/>
      <c r="AD653" s="7"/>
      <c r="AE653" s="7"/>
      <c r="AF653" s="8"/>
      <c r="AG653" s="7"/>
      <c r="AH653" s="7"/>
      <c r="AI653" s="7"/>
      <c r="AJ653" s="7"/>
      <c r="AK653" s="7"/>
      <c r="AL653" s="7"/>
      <c r="AM653" s="7"/>
      <c r="AN653" s="8"/>
      <c r="AO653" s="7"/>
      <c r="AP653" s="7"/>
      <c r="AQ653" s="7"/>
      <c r="AR653" s="7"/>
      <c r="AS653" s="7"/>
      <c r="AT653" s="7"/>
      <c r="AU653" s="8"/>
      <c r="AV653" s="9"/>
      <c r="AW653" s="10"/>
      <c r="AX653" s="20"/>
      <c r="AY653" s="20"/>
      <c r="AZ653" s="31">
        <f>SUM((D653+H653+P653+X653+AF653+AN653+AU653)*C653)</f>
        <v>0</v>
      </c>
    </row>
    <row r="654" spans="1:52" ht="34.5" customHeight="1" x14ac:dyDescent="0.25">
      <c r="B654" s="29" t="s">
        <v>8</v>
      </c>
      <c r="C654" s="30"/>
      <c r="D654" s="5"/>
      <c r="E654" s="7"/>
      <c r="F654" s="7"/>
      <c r="G654" s="7"/>
      <c r="H654" s="8"/>
      <c r="I654" s="7"/>
      <c r="J654" s="7"/>
      <c r="K654" s="7"/>
      <c r="L654" s="7"/>
      <c r="M654" s="7"/>
      <c r="N654" s="7"/>
      <c r="O654" s="7"/>
      <c r="P654" s="8"/>
      <c r="Q654" s="7"/>
      <c r="R654" s="7"/>
      <c r="S654" s="7"/>
      <c r="T654" s="7"/>
      <c r="U654" s="7"/>
      <c r="V654" s="7"/>
      <c r="W654" s="7"/>
      <c r="X654" s="8"/>
      <c r="Y654" s="7"/>
      <c r="Z654" s="7"/>
      <c r="AA654" s="7"/>
      <c r="AB654" s="7"/>
      <c r="AC654" s="7"/>
      <c r="AD654" s="7"/>
      <c r="AE654" s="7"/>
      <c r="AF654" s="8"/>
      <c r="AG654" s="7"/>
      <c r="AH654" s="7"/>
      <c r="AI654" s="7"/>
      <c r="AJ654" s="7"/>
      <c r="AK654" s="7"/>
      <c r="AL654" s="7"/>
      <c r="AM654" s="7"/>
      <c r="AN654" s="8"/>
      <c r="AO654" s="7"/>
      <c r="AP654" s="7"/>
      <c r="AQ654" s="7"/>
      <c r="AR654" s="7"/>
      <c r="AS654" s="7"/>
      <c r="AT654" s="7"/>
      <c r="AU654" s="8"/>
      <c r="AV654" s="9"/>
      <c r="AW654" s="10"/>
      <c r="AX654" s="20"/>
      <c r="AY654" s="20"/>
      <c r="AZ654" s="31">
        <f>SUM((D654+H654+P654+X654+AF654+AN654+AU654)*C654)</f>
        <v>0</v>
      </c>
    </row>
    <row r="655" spans="1:52" x14ac:dyDescent="0.25">
      <c r="B655" s="29" t="s">
        <v>20</v>
      </c>
      <c r="C655" s="30"/>
      <c r="D655" s="5"/>
      <c r="E655" s="7"/>
      <c r="F655" s="7"/>
      <c r="G655" s="7"/>
      <c r="H655" s="8"/>
      <c r="I655" s="7"/>
      <c r="J655" s="7"/>
      <c r="K655" s="7"/>
      <c r="L655" s="7"/>
      <c r="M655" s="7"/>
      <c r="N655" s="7"/>
      <c r="O655" s="7"/>
      <c r="P655" s="8"/>
      <c r="Q655" s="7"/>
      <c r="R655" s="7"/>
      <c r="S655" s="7"/>
      <c r="T655" s="7"/>
      <c r="U655" s="7"/>
      <c r="V655" s="7"/>
      <c r="W655" s="7"/>
      <c r="X655" s="8"/>
      <c r="Y655" s="7"/>
      <c r="Z655" s="7"/>
      <c r="AA655" s="7"/>
      <c r="AB655" s="7"/>
      <c r="AC655" s="7"/>
      <c r="AD655" s="7"/>
      <c r="AE655" s="7"/>
      <c r="AF655" s="8"/>
      <c r="AG655" s="7"/>
      <c r="AH655" s="7"/>
      <c r="AI655" s="7"/>
      <c r="AJ655" s="7"/>
      <c r="AK655" s="7"/>
      <c r="AL655" s="7"/>
      <c r="AM655" s="7"/>
      <c r="AN655" s="8"/>
      <c r="AO655" s="7"/>
      <c r="AP655" s="7"/>
      <c r="AQ655" s="7"/>
      <c r="AR655" s="7"/>
      <c r="AS655" s="7"/>
      <c r="AT655" s="7"/>
      <c r="AU655" s="8"/>
      <c r="AV655" s="9"/>
      <c r="AW655" s="10"/>
      <c r="AX655" s="20"/>
      <c r="AY655" s="20"/>
      <c r="AZ655" s="31">
        <f>SUM((D655+H655+P655+X655+AF655+AN655+AU655)*C655)</f>
        <v>0</v>
      </c>
    </row>
    <row r="656" spans="1:52" x14ac:dyDescent="0.25">
      <c r="AZ656" s="23" t="s">
        <v>22</v>
      </c>
    </row>
    <row r="657" spans="1:52" x14ac:dyDescent="0.25">
      <c r="D657" s="102" t="s">
        <v>125</v>
      </c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Z657" s="22">
        <f>SUM((AZ649+AZ650+AZ651+AZ652+AZ653+AZ654+AZ655))</f>
        <v>0</v>
      </c>
    </row>
    <row r="658" spans="1:52" x14ac:dyDescent="0.25">
      <c r="B658" s="103"/>
      <c r="C658" s="103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</row>
    <row r="659" spans="1:52" x14ac:dyDescent="0.25">
      <c r="C659" s="48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</row>
    <row r="660" spans="1:52" x14ac:dyDescent="0.25"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</row>
    <row r="661" spans="1:52" ht="33" customHeight="1" thickBot="1" x14ac:dyDescent="0.3"/>
    <row r="662" spans="1:52" ht="27.75" thickTop="1" thickBot="1" x14ac:dyDescent="0.3">
      <c r="A662" s="3" t="s">
        <v>35</v>
      </c>
      <c r="B662" s="1"/>
      <c r="C662" s="1"/>
      <c r="D662" s="1">
        <v>65</v>
      </c>
      <c r="E662" s="1" t="s">
        <v>9</v>
      </c>
      <c r="F662" s="1" t="s">
        <v>10</v>
      </c>
      <c r="G662" s="1" t="s">
        <v>11</v>
      </c>
      <c r="H662" s="1">
        <v>70</v>
      </c>
      <c r="I662" s="1" t="s">
        <v>12</v>
      </c>
      <c r="J662" s="1" t="s">
        <v>13</v>
      </c>
      <c r="K662" s="1" t="s">
        <v>14</v>
      </c>
      <c r="L662" s="1" t="s">
        <v>15</v>
      </c>
      <c r="M662" s="1" t="s">
        <v>9</v>
      </c>
      <c r="N662" s="1" t="s">
        <v>10</v>
      </c>
      <c r="O662" s="1" t="s">
        <v>11</v>
      </c>
      <c r="P662" s="1">
        <v>75</v>
      </c>
      <c r="Q662" s="1" t="s">
        <v>12</v>
      </c>
      <c r="R662" s="1" t="s">
        <v>13</v>
      </c>
      <c r="S662" s="1" t="s">
        <v>14</v>
      </c>
      <c r="T662" s="1" t="s">
        <v>15</v>
      </c>
      <c r="U662" s="1" t="s">
        <v>9</v>
      </c>
      <c r="V662" s="1" t="s">
        <v>10</v>
      </c>
      <c r="W662" s="1" t="s">
        <v>11</v>
      </c>
      <c r="X662" s="1">
        <v>80</v>
      </c>
      <c r="Y662" s="1" t="s">
        <v>12</v>
      </c>
      <c r="Z662" s="1" t="s">
        <v>13</v>
      </c>
      <c r="AA662" s="1" t="s">
        <v>14</v>
      </c>
      <c r="AB662" s="1" t="s">
        <v>15</v>
      </c>
      <c r="AC662" s="1" t="s">
        <v>9</v>
      </c>
      <c r="AD662" s="1" t="s">
        <v>10</v>
      </c>
      <c r="AE662" s="1" t="s">
        <v>11</v>
      </c>
      <c r="AF662" s="1">
        <v>85</v>
      </c>
      <c r="AG662" s="1" t="s">
        <v>12</v>
      </c>
      <c r="AH662" s="1" t="s">
        <v>13</v>
      </c>
      <c r="AI662" s="1" t="s">
        <v>14</v>
      </c>
      <c r="AJ662" s="1" t="s">
        <v>15</v>
      </c>
      <c r="AK662" s="1" t="s">
        <v>9</v>
      </c>
      <c r="AL662" s="1" t="s">
        <v>10</v>
      </c>
      <c r="AM662" s="1" t="s">
        <v>11</v>
      </c>
      <c r="AN662" s="1">
        <v>90</v>
      </c>
      <c r="AO662" s="1" t="s">
        <v>13</v>
      </c>
      <c r="AP662" s="1" t="s">
        <v>14</v>
      </c>
      <c r="AQ662" s="1" t="s">
        <v>15</v>
      </c>
      <c r="AR662" s="1" t="s">
        <v>9</v>
      </c>
      <c r="AS662" s="1" t="s">
        <v>10</v>
      </c>
      <c r="AT662" s="1" t="s">
        <v>11</v>
      </c>
      <c r="AU662" s="1">
        <v>95</v>
      </c>
      <c r="AV662" s="1" t="s">
        <v>14</v>
      </c>
      <c r="AW662" s="1" t="s">
        <v>15</v>
      </c>
      <c r="AX662" s="1" t="s">
        <v>9</v>
      </c>
      <c r="AY662" s="1" t="s">
        <v>10</v>
      </c>
      <c r="AZ662" s="1" t="s">
        <v>21</v>
      </c>
    </row>
    <row r="663" spans="1:52" ht="15.75" thickTop="1" x14ac:dyDescent="0.25">
      <c r="B663" s="24"/>
      <c r="C663" s="18" t="s">
        <v>19</v>
      </c>
      <c r="D663" s="4" t="s">
        <v>0</v>
      </c>
      <c r="E663" s="6"/>
      <c r="F663" s="6"/>
      <c r="G663" s="6"/>
      <c r="H663" s="4" t="s">
        <v>0</v>
      </c>
      <c r="I663" s="6"/>
      <c r="J663" s="6"/>
      <c r="K663" s="6"/>
      <c r="L663" s="6"/>
      <c r="M663" s="6"/>
      <c r="N663" s="6"/>
      <c r="O663" s="6"/>
      <c r="P663" s="4" t="s">
        <v>1</v>
      </c>
      <c r="Q663" s="6"/>
      <c r="R663" s="6"/>
      <c r="S663" s="6"/>
      <c r="T663" s="6"/>
      <c r="U663" s="6"/>
      <c r="V663" s="6"/>
      <c r="W663" s="6"/>
      <c r="X663" s="4" t="s">
        <v>2</v>
      </c>
      <c r="Y663" s="6"/>
      <c r="Z663" s="6"/>
      <c r="AA663" s="6"/>
      <c r="AB663" s="6"/>
      <c r="AC663" s="6"/>
      <c r="AD663" s="6"/>
      <c r="AE663" s="6"/>
      <c r="AF663" s="4" t="s">
        <v>3</v>
      </c>
      <c r="AG663" s="6"/>
      <c r="AH663" s="6"/>
      <c r="AI663" s="6"/>
      <c r="AJ663" s="6"/>
      <c r="AK663" s="6"/>
      <c r="AL663" s="6"/>
      <c r="AM663" s="6"/>
      <c r="AN663" s="4" t="s">
        <v>16</v>
      </c>
      <c r="AO663" s="6"/>
      <c r="AP663" s="6"/>
      <c r="AQ663" s="6"/>
      <c r="AR663" s="6"/>
      <c r="AS663" s="6"/>
      <c r="AT663" s="6"/>
      <c r="AU663" s="4" t="s">
        <v>17</v>
      </c>
      <c r="AV663" s="6"/>
      <c r="AW663" s="10"/>
      <c r="AX663" s="20"/>
      <c r="AY663" s="20"/>
      <c r="AZ663" s="31"/>
    </row>
    <row r="664" spans="1:52" x14ac:dyDescent="0.25">
      <c r="B664" s="15" t="s">
        <v>4</v>
      </c>
      <c r="C664" s="56">
        <v>555</v>
      </c>
      <c r="D664" s="5"/>
      <c r="E664" s="7"/>
      <c r="F664" s="7"/>
      <c r="G664" s="7"/>
      <c r="H664" s="8"/>
      <c r="I664" s="25"/>
      <c r="J664" s="12"/>
      <c r="K664" s="12"/>
      <c r="L664" s="25"/>
      <c r="M664" s="25"/>
      <c r="N664" s="25"/>
      <c r="O664" s="7"/>
      <c r="P664" s="8"/>
      <c r="Q664" s="25"/>
      <c r="R664" s="25"/>
      <c r="S664" s="25"/>
      <c r="T664" s="25"/>
      <c r="U664" s="25"/>
      <c r="V664" s="25"/>
      <c r="W664" s="7"/>
      <c r="X664" s="8"/>
      <c r="Y664" s="25"/>
      <c r="Z664" s="25"/>
      <c r="AA664" s="25"/>
      <c r="AB664" s="25"/>
      <c r="AC664" s="25"/>
      <c r="AD664" s="25"/>
      <c r="AE664" s="7"/>
      <c r="AF664" s="8"/>
      <c r="AG664" s="25"/>
      <c r="AH664" s="25"/>
      <c r="AI664" s="25"/>
      <c r="AJ664" s="25"/>
      <c r="AK664" s="25"/>
      <c r="AL664" s="25"/>
      <c r="AM664" s="7"/>
      <c r="AN664" s="8"/>
      <c r="AO664" s="7"/>
      <c r="AP664" s="7"/>
      <c r="AQ664" s="7"/>
      <c r="AR664" s="7"/>
      <c r="AS664" s="7"/>
      <c r="AT664" s="7"/>
      <c r="AU664" s="8"/>
      <c r="AV664" s="9"/>
      <c r="AW664" s="10"/>
      <c r="AX664" s="20"/>
      <c r="AY664" s="20"/>
      <c r="AZ664" s="22">
        <f>SUM((I664+J664+K664+L664+M664+N664+Q664+R664+S664+T664+U664+V664+Y664+Z664+AA664+AB664+AC664+AD664+AG664+AH664+AI664+AJ664+AK664+AL664)*C664)</f>
        <v>0</v>
      </c>
    </row>
    <row r="665" spans="1:52" x14ac:dyDescent="0.25">
      <c r="B665" s="32" t="s">
        <v>18</v>
      </c>
      <c r="C665" s="30"/>
      <c r="D665" s="5"/>
      <c r="E665" s="25"/>
      <c r="F665" s="25"/>
      <c r="G665" s="25"/>
      <c r="H665" s="8"/>
      <c r="I665" s="7"/>
      <c r="J665" s="7"/>
      <c r="K665" s="7"/>
      <c r="L665" s="7"/>
      <c r="M665" s="7"/>
      <c r="N665" s="7"/>
      <c r="O665" s="25"/>
      <c r="P665" s="8"/>
      <c r="Q665" s="7"/>
      <c r="R665" s="7"/>
      <c r="S665" s="7"/>
      <c r="T665" s="7"/>
      <c r="U665" s="7"/>
      <c r="V665" s="7"/>
      <c r="W665" s="25"/>
      <c r="X665" s="8"/>
      <c r="Y665" s="7"/>
      <c r="Z665" s="7"/>
      <c r="AA665" s="7"/>
      <c r="AB665" s="7"/>
      <c r="AC665" s="7"/>
      <c r="AD665" s="7"/>
      <c r="AE665" s="25"/>
      <c r="AF665" s="8"/>
      <c r="AG665" s="7"/>
      <c r="AH665" s="7"/>
      <c r="AI665" s="7"/>
      <c r="AJ665" s="7"/>
      <c r="AK665" s="7"/>
      <c r="AL665" s="7"/>
      <c r="AM665" s="25"/>
      <c r="AN665" s="8"/>
      <c r="AO665" s="25"/>
      <c r="AP665" s="25"/>
      <c r="AQ665" s="25"/>
      <c r="AR665" s="25"/>
      <c r="AS665" s="25"/>
      <c r="AT665" s="25"/>
      <c r="AU665" s="8"/>
      <c r="AV665" s="26"/>
      <c r="AW665" s="27"/>
      <c r="AX665" s="28"/>
      <c r="AY665" s="28"/>
      <c r="AZ665" s="31">
        <f>SUM((E665+F665+G665+O665+W665+AE665+AM665+AO665+AP665+AQ665+AR665+AS665+AT665+AV665+AW665+AY665)*C665)</f>
        <v>0</v>
      </c>
    </row>
    <row r="666" spans="1:52" x14ac:dyDescent="0.25">
      <c r="B666" s="29" t="s">
        <v>5</v>
      </c>
      <c r="C666" s="30"/>
      <c r="D666" s="5"/>
      <c r="E666" s="7"/>
      <c r="F666" s="7"/>
      <c r="G666" s="7"/>
      <c r="H666" s="8"/>
      <c r="I666" s="7"/>
      <c r="J666" s="7"/>
      <c r="K666" s="7"/>
      <c r="L666" s="7"/>
      <c r="M666" s="7"/>
      <c r="N666" s="7"/>
      <c r="O666" s="7"/>
      <c r="P666" s="8"/>
      <c r="Q666" s="7"/>
      <c r="R666" s="7"/>
      <c r="S666" s="7"/>
      <c r="T666" s="7"/>
      <c r="U666" s="7"/>
      <c r="V666" s="7"/>
      <c r="W666" s="7"/>
      <c r="X666" s="8"/>
      <c r="Y666" s="7"/>
      <c r="Z666" s="7"/>
      <c r="AA666" s="7"/>
      <c r="AB666" s="7"/>
      <c r="AC666" s="7"/>
      <c r="AD666" s="7"/>
      <c r="AE666" s="7"/>
      <c r="AF666" s="8"/>
      <c r="AG666" s="7"/>
      <c r="AH666" s="7"/>
      <c r="AI666" s="7"/>
      <c r="AJ666" s="7"/>
      <c r="AK666" s="7"/>
      <c r="AL666" s="7"/>
      <c r="AM666" s="7"/>
      <c r="AN666" s="8"/>
      <c r="AO666" s="7"/>
      <c r="AP666" s="7"/>
      <c r="AQ666" s="7"/>
      <c r="AR666" s="7"/>
      <c r="AS666" s="7"/>
      <c r="AT666" s="7"/>
      <c r="AU666" s="8"/>
      <c r="AV666" s="9"/>
      <c r="AW666" s="10"/>
      <c r="AX666" s="20"/>
      <c r="AY666" s="20"/>
      <c r="AZ666" s="31">
        <f>SUM((D666+H666+P666+X666+AF666+AN666+AU666)*C666)</f>
        <v>0</v>
      </c>
    </row>
    <row r="667" spans="1:52" x14ac:dyDescent="0.25">
      <c r="B667" s="17" t="s">
        <v>6</v>
      </c>
      <c r="C667" s="57">
        <v>309</v>
      </c>
      <c r="D667" s="5"/>
      <c r="E667" s="7"/>
      <c r="F667" s="7"/>
      <c r="G667" s="7"/>
      <c r="H667" s="11"/>
      <c r="I667" s="7"/>
      <c r="J667" s="7"/>
      <c r="K667" s="7"/>
      <c r="L667" s="7"/>
      <c r="M667" s="7"/>
      <c r="N667" s="7"/>
      <c r="O667" s="7"/>
      <c r="P667" s="11"/>
      <c r="Q667" s="7"/>
      <c r="R667" s="7"/>
      <c r="S667" s="7"/>
      <c r="T667" s="7"/>
      <c r="U667" s="7"/>
      <c r="V667" s="7"/>
      <c r="W667" s="7"/>
      <c r="X667" s="11"/>
      <c r="Y667" s="7"/>
      <c r="Z667" s="7"/>
      <c r="AA667" s="7"/>
      <c r="AB667" s="7"/>
      <c r="AC667" s="7"/>
      <c r="AD667" s="7"/>
      <c r="AE667" s="7"/>
      <c r="AF667" s="8"/>
      <c r="AG667" s="7"/>
      <c r="AH667" s="7"/>
      <c r="AI667" s="7"/>
      <c r="AJ667" s="7"/>
      <c r="AK667" s="7"/>
      <c r="AL667" s="7"/>
      <c r="AM667" s="7"/>
      <c r="AN667" s="8"/>
      <c r="AO667" s="7"/>
      <c r="AP667" s="7"/>
      <c r="AQ667" s="7"/>
      <c r="AR667" s="7"/>
      <c r="AS667" s="7"/>
      <c r="AT667" s="7"/>
      <c r="AU667" s="8"/>
      <c r="AV667" s="9"/>
      <c r="AW667" s="10"/>
      <c r="AX667" s="20"/>
      <c r="AY667" s="20"/>
      <c r="AZ667" s="22">
        <f>SUM((D667+H667+P667+X667+AF667+AN667+AU667)*C667)</f>
        <v>0</v>
      </c>
    </row>
    <row r="668" spans="1:52" x14ac:dyDescent="0.25">
      <c r="B668" s="29" t="s">
        <v>7</v>
      </c>
      <c r="C668" s="30"/>
      <c r="D668" s="5"/>
      <c r="E668" s="7"/>
      <c r="F668" s="7"/>
      <c r="G668" s="7"/>
      <c r="H668" s="8"/>
      <c r="I668" s="7"/>
      <c r="J668" s="7"/>
      <c r="K668" s="7"/>
      <c r="L668" s="7"/>
      <c r="M668" s="7"/>
      <c r="N668" s="7"/>
      <c r="O668" s="7"/>
      <c r="P668" s="8"/>
      <c r="Q668" s="7"/>
      <c r="R668" s="7"/>
      <c r="S668" s="7"/>
      <c r="T668" s="7"/>
      <c r="U668" s="7"/>
      <c r="V668" s="7"/>
      <c r="W668" s="7"/>
      <c r="X668" s="8"/>
      <c r="Y668" s="7"/>
      <c r="Z668" s="7"/>
      <c r="AA668" s="7"/>
      <c r="AB668" s="7"/>
      <c r="AC668" s="7"/>
      <c r="AD668" s="7"/>
      <c r="AE668" s="7"/>
      <c r="AF668" s="8"/>
      <c r="AG668" s="7"/>
      <c r="AH668" s="7"/>
      <c r="AI668" s="7"/>
      <c r="AJ668" s="7"/>
      <c r="AK668" s="7"/>
      <c r="AL668" s="7"/>
      <c r="AM668" s="7"/>
      <c r="AN668" s="8"/>
      <c r="AO668" s="7"/>
      <c r="AP668" s="7"/>
      <c r="AQ668" s="7"/>
      <c r="AR668" s="7"/>
      <c r="AS668" s="7"/>
      <c r="AT668" s="7"/>
      <c r="AU668" s="8"/>
      <c r="AV668" s="9"/>
      <c r="AW668" s="10"/>
      <c r="AX668" s="20"/>
      <c r="AY668" s="20"/>
      <c r="AZ668" s="31">
        <f>SUM((D668+H668+P668+X668+AF668+AN668+AU668)*C668)</f>
        <v>0</v>
      </c>
    </row>
    <row r="669" spans="1:52" ht="31.5" customHeight="1" x14ac:dyDescent="0.25">
      <c r="B669" s="29" t="s">
        <v>8</v>
      </c>
      <c r="C669" s="30"/>
      <c r="D669" s="5"/>
      <c r="E669" s="7"/>
      <c r="F669" s="7"/>
      <c r="G669" s="7"/>
      <c r="H669" s="8"/>
      <c r="I669" s="7"/>
      <c r="J669" s="7"/>
      <c r="K669" s="7"/>
      <c r="L669" s="7"/>
      <c r="M669" s="7"/>
      <c r="N669" s="7"/>
      <c r="O669" s="7"/>
      <c r="P669" s="8"/>
      <c r="Q669" s="7"/>
      <c r="R669" s="7"/>
      <c r="S669" s="7"/>
      <c r="T669" s="7"/>
      <c r="U669" s="7"/>
      <c r="V669" s="7"/>
      <c r="W669" s="7"/>
      <c r="X669" s="8"/>
      <c r="Y669" s="7"/>
      <c r="Z669" s="7"/>
      <c r="AA669" s="7"/>
      <c r="AB669" s="7"/>
      <c r="AC669" s="7"/>
      <c r="AD669" s="7"/>
      <c r="AE669" s="7"/>
      <c r="AF669" s="8"/>
      <c r="AG669" s="7"/>
      <c r="AH669" s="7"/>
      <c r="AI669" s="7"/>
      <c r="AJ669" s="7"/>
      <c r="AK669" s="7"/>
      <c r="AL669" s="7"/>
      <c r="AM669" s="7"/>
      <c r="AN669" s="8"/>
      <c r="AO669" s="7"/>
      <c r="AP669" s="7"/>
      <c r="AQ669" s="7"/>
      <c r="AR669" s="7"/>
      <c r="AS669" s="7"/>
      <c r="AT669" s="7"/>
      <c r="AU669" s="8"/>
      <c r="AV669" s="9"/>
      <c r="AW669" s="10"/>
      <c r="AX669" s="20"/>
      <c r="AY669" s="20"/>
      <c r="AZ669" s="31">
        <f>SUM((D669+H669+P669+X669+AF669+AN669+AU669)*C669)</f>
        <v>0</v>
      </c>
    </row>
    <row r="670" spans="1:52" x14ac:dyDescent="0.25">
      <c r="B670" s="29" t="s">
        <v>20</v>
      </c>
      <c r="C670" s="30"/>
      <c r="D670" s="5"/>
      <c r="E670" s="7"/>
      <c r="F670" s="7"/>
      <c r="G670" s="7"/>
      <c r="H670" s="8"/>
      <c r="I670" s="7"/>
      <c r="J670" s="7"/>
      <c r="K670" s="7"/>
      <c r="L670" s="7"/>
      <c r="M670" s="7"/>
      <c r="N670" s="7"/>
      <c r="O670" s="7"/>
      <c r="P670" s="8"/>
      <c r="Q670" s="7"/>
      <c r="R670" s="7"/>
      <c r="S670" s="7"/>
      <c r="T670" s="7"/>
      <c r="U670" s="7"/>
      <c r="V670" s="7"/>
      <c r="W670" s="7"/>
      <c r="X670" s="8"/>
      <c r="Y670" s="7"/>
      <c r="Z670" s="7"/>
      <c r="AA670" s="7"/>
      <c r="AB670" s="7"/>
      <c r="AC670" s="7"/>
      <c r="AD670" s="7"/>
      <c r="AE670" s="7"/>
      <c r="AF670" s="8"/>
      <c r="AG670" s="7"/>
      <c r="AH670" s="7"/>
      <c r="AI670" s="7"/>
      <c r="AJ670" s="7"/>
      <c r="AK670" s="7"/>
      <c r="AL670" s="7"/>
      <c r="AM670" s="7"/>
      <c r="AN670" s="8"/>
      <c r="AO670" s="7"/>
      <c r="AP670" s="7"/>
      <c r="AQ670" s="7"/>
      <c r="AR670" s="7"/>
      <c r="AS670" s="7"/>
      <c r="AT670" s="7"/>
      <c r="AU670" s="8"/>
      <c r="AV670" s="9"/>
      <c r="AW670" s="10"/>
      <c r="AX670" s="20"/>
      <c r="AY670" s="20"/>
      <c r="AZ670" s="31">
        <f>SUM((D670+H670+P670+X670+AF670+AN670+AU670)*C670)</f>
        <v>0</v>
      </c>
    </row>
    <row r="671" spans="1:52" x14ac:dyDescent="0.25">
      <c r="AZ671" s="23" t="s">
        <v>22</v>
      </c>
    </row>
    <row r="672" spans="1:52" x14ac:dyDescent="0.25">
      <c r="D672" s="102" t="s">
        <v>134</v>
      </c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Z672" s="22">
        <f>SUM((AZ664+AZ665+AZ666+AZ667+AZ668+AZ669+AZ670))</f>
        <v>0</v>
      </c>
    </row>
    <row r="673" spans="1:52" x14ac:dyDescent="0.25">
      <c r="B673" s="103"/>
      <c r="C673" s="103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</row>
    <row r="674" spans="1:52" x14ac:dyDescent="0.25">
      <c r="C674" s="48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</row>
    <row r="675" spans="1:52" x14ac:dyDescent="0.25"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</row>
    <row r="676" spans="1:52" ht="23.25" customHeight="1" thickBot="1" x14ac:dyDescent="0.3"/>
    <row r="677" spans="1:52" ht="27.75" thickTop="1" thickBot="1" x14ac:dyDescent="0.3">
      <c r="A677" s="3" t="s">
        <v>23</v>
      </c>
      <c r="B677" s="87" t="s">
        <v>29</v>
      </c>
      <c r="C677" s="1"/>
      <c r="D677" s="1">
        <v>65</v>
      </c>
      <c r="E677" s="1" t="s">
        <v>9</v>
      </c>
      <c r="F677" s="1" t="s">
        <v>10</v>
      </c>
      <c r="G677" s="1" t="s">
        <v>11</v>
      </c>
      <c r="H677" s="1">
        <v>70</v>
      </c>
      <c r="I677" s="1" t="s">
        <v>12</v>
      </c>
      <c r="J677" s="1" t="s">
        <v>13</v>
      </c>
      <c r="K677" s="1" t="s">
        <v>14</v>
      </c>
      <c r="L677" s="1" t="s">
        <v>15</v>
      </c>
      <c r="M677" s="1" t="s">
        <v>9</v>
      </c>
      <c r="N677" s="1" t="s">
        <v>10</v>
      </c>
      <c r="O677" s="1" t="s">
        <v>11</v>
      </c>
      <c r="P677" s="1">
        <v>75</v>
      </c>
      <c r="Q677" s="1" t="s">
        <v>12</v>
      </c>
      <c r="R677" s="1" t="s">
        <v>13</v>
      </c>
      <c r="S677" s="1" t="s">
        <v>14</v>
      </c>
      <c r="T677" s="1" t="s">
        <v>15</v>
      </c>
      <c r="U677" s="1" t="s">
        <v>9</v>
      </c>
      <c r="V677" s="1" t="s">
        <v>10</v>
      </c>
      <c r="W677" s="1" t="s">
        <v>11</v>
      </c>
      <c r="X677" s="1">
        <v>80</v>
      </c>
      <c r="Y677" s="1" t="s">
        <v>12</v>
      </c>
      <c r="Z677" s="1" t="s">
        <v>13</v>
      </c>
      <c r="AA677" s="1" t="s">
        <v>14</v>
      </c>
      <c r="AB677" s="1" t="s">
        <v>15</v>
      </c>
      <c r="AC677" s="1" t="s">
        <v>9</v>
      </c>
      <c r="AD677" s="1" t="s">
        <v>10</v>
      </c>
      <c r="AE677" s="1" t="s">
        <v>11</v>
      </c>
      <c r="AF677" s="1">
        <v>85</v>
      </c>
      <c r="AG677" s="1" t="s">
        <v>12</v>
      </c>
      <c r="AH677" s="1" t="s">
        <v>13</v>
      </c>
      <c r="AI677" s="1" t="s">
        <v>14</v>
      </c>
      <c r="AJ677" s="1" t="s">
        <v>15</v>
      </c>
      <c r="AK677" s="1" t="s">
        <v>9</v>
      </c>
      <c r="AL677" s="1" t="s">
        <v>10</v>
      </c>
      <c r="AM677" s="1" t="s">
        <v>11</v>
      </c>
      <c r="AN677" s="1">
        <v>90</v>
      </c>
      <c r="AO677" s="1" t="s">
        <v>13</v>
      </c>
      <c r="AP677" s="1" t="s">
        <v>14</v>
      </c>
      <c r="AQ677" s="1" t="s">
        <v>15</v>
      </c>
      <c r="AR677" s="1" t="s">
        <v>9</v>
      </c>
      <c r="AS677" s="1" t="s">
        <v>10</v>
      </c>
      <c r="AT677" s="1" t="s">
        <v>11</v>
      </c>
      <c r="AU677" s="1">
        <v>95</v>
      </c>
      <c r="AV677" s="1" t="s">
        <v>14</v>
      </c>
      <c r="AW677" s="1" t="s">
        <v>15</v>
      </c>
      <c r="AX677" s="1" t="s">
        <v>9</v>
      </c>
      <c r="AY677" s="1" t="s">
        <v>10</v>
      </c>
      <c r="AZ677" s="1" t="s">
        <v>21</v>
      </c>
    </row>
    <row r="678" spans="1:52" ht="15.75" thickTop="1" x14ac:dyDescent="0.25">
      <c r="B678" s="24"/>
      <c r="C678" s="18" t="s">
        <v>19</v>
      </c>
      <c r="D678" s="4" t="s">
        <v>0</v>
      </c>
      <c r="E678" s="6"/>
      <c r="F678" s="6"/>
      <c r="G678" s="6"/>
      <c r="H678" s="4" t="s">
        <v>0</v>
      </c>
      <c r="I678" s="6"/>
      <c r="J678" s="6"/>
      <c r="K678" s="6"/>
      <c r="L678" s="6"/>
      <c r="M678" s="6"/>
      <c r="N678" s="6"/>
      <c r="O678" s="6"/>
      <c r="P678" s="4" t="s">
        <v>1</v>
      </c>
      <c r="Q678" s="6"/>
      <c r="R678" s="6"/>
      <c r="S678" s="6"/>
      <c r="T678" s="6"/>
      <c r="U678" s="6"/>
      <c r="V678" s="6"/>
      <c r="W678" s="6"/>
      <c r="X678" s="4" t="s">
        <v>2</v>
      </c>
      <c r="Y678" s="6"/>
      <c r="Z678" s="6"/>
      <c r="AA678" s="6"/>
      <c r="AB678" s="6"/>
      <c r="AC678" s="6"/>
      <c r="AD678" s="6"/>
      <c r="AE678" s="6"/>
      <c r="AF678" s="4" t="s">
        <v>3</v>
      </c>
      <c r="AG678" s="6"/>
      <c r="AH678" s="6"/>
      <c r="AI678" s="6"/>
      <c r="AJ678" s="6"/>
      <c r="AK678" s="6"/>
      <c r="AL678" s="6"/>
      <c r="AM678" s="6"/>
      <c r="AN678" s="4" t="s">
        <v>16</v>
      </c>
      <c r="AO678" s="6"/>
      <c r="AP678" s="6"/>
      <c r="AQ678" s="6"/>
      <c r="AR678" s="6"/>
      <c r="AS678" s="6"/>
      <c r="AT678" s="6"/>
      <c r="AU678" s="4" t="s">
        <v>17</v>
      </c>
      <c r="AV678" s="6"/>
      <c r="AW678" s="10"/>
      <c r="AX678" s="20"/>
      <c r="AY678" s="20"/>
      <c r="AZ678" s="31"/>
    </row>
    <row r="679" spans="1:52" x14ac:dyDescent="0.25">
      <c r="B679" s="15" t="s">
        <v>4</v>
      </c>
      <c r="C679" s="56">
        <v>550</v>
      </c>
      <c r="D679" s="5"/>
      <c r="E679" s="7"/>
      <c r="F679" s="7"/>
      <c r="G679" s="7"/>
      <c r="H679" s="8"/>
      <c r="I679" s="25"/>
      <c r="J679" s="25"/>
      <c r="K679" s="12"/>
      <c r="L679" s="12"/>
      <c r="M679" s="12"/>
      <c r="N679" s="25"/>
      <c r="O679" s="7"/>
      <c r="P679" s="8"/>
      <c r="Q679" s="25"/>
      <c r="R679" s="25"/>
      <c r="S679" s="25"/>
      <c r="T679" s="25"/>
      <c r="U679" s="25"/>
      <c r="V679" s="25"/>
      <c r="W679" s="7"/>
      <c r="X679" s="8"/>
      <c r="Y679" s="25"/>
      <c r="Z679" s="25"/>
      <c r="AA679" s="25"/>
      <c r="AB679" s="25"/>
      <c r="AC679" s="25"/>
      <c r="AD679" s="12"/>
      <c r="AE679" s="7"/>
      <c r="AF679" s="8"/>
      <c r="AG679" s="25"/>
      <c r="AH679" s="25"/>
      <c r="AI679" s="25"/>
      <c r="AJ679" s="25"/>
      <c r="AK679" s="25"/>
      <c r="AL679" s="25"/>
      <c r="AM679" s="7"/>
      <c r="AN679" s="8"/>
      <c r="AO679" s="7"/>
      <c r="AP679" s="7"/>
      <c r="AQ679" s="7"/>
      <c r="AR679" s="7"/>
      <c r="AS679" s="7"/>
      <c r="AT679" s="7"/>
      <c r="AU679" s="8"/>
      <c r="AV679" s="9"/>
      <c r="AW679" s="10"/>
      <c r="AX679" s="20"/>
      <c r="AY679" s="20"/>
      <c r="AZ679" s="22">
        <f>SUM((I679+J679+K679+L679+M679+N679+Q679+R679+S679+T679+U679+V679+Y679+Z679+AA679+AB679+AC679+AD679+AG679+AH679+AI679+AJ679+AK679+AL679)*C679)</f>
        <v>0</v>
      </c>
    </row>
    <row r="680" spans="1:52" x14ac:dyDescent="0.25">
      <c r="B680" s="16" t="s">
        <v>18</v>
      </c>
      <c r="C680" s="57">
        <v>600</v>
      </c>
      <c r="D680" s="5"/>
      <c r="E680" s="25"/>
      <c r="F680" s="25"/>
      <c r="G680" s="25"/>
      <c r="H680" s="8"/>
      <c r="I680" s="7"/>
      <c r="J680" s="7"/>
      <c r="K680" s="7"/>
      <c r="L680" s="7"/>
      <c r="M680" s="7"/>
      <c r="N680" s="7"/>
      <c r="O680" s="25"/>
      <c r="P680" s="8"/>
      <c r="Q680" s="7"/>
      <c r="R680" s="7"/>
      <c r="S680" s="7"/>
      <c r="T680" s="7"/>
      <c r="U680" s="7"/>
      <c r="V680" s="7"/>
      <c r="W680" s="25"/>
      <c r="X680" s="8"/>
      <c r="Y680" s="7"/>
      <c r="Z680" s="7"/>
      <c r="AA680" s="7"/>
      <c r="AB680" s="7"/>
      <c r="AC680" s="7"/>
      <c r="AD680" s="7"/>
      <c r="AE680" s="25"/>
      <c r="AF680" s="8"/>
      <c r="AG680" s="7"/>
      <c r="AH680" s="7"/>
      <c r="AI680" s="7"/>
      <c r="AJ680" s="7"/>
      <c r="AK680" s="33"/>
      <c r="AL680" s="33"/>
      <c r="AM680" s="25"/>
      <c r="AN680" s="8"/>
      <c r="AO680" s="12"/>
      <c r="AP680" s="25"/>
      <c r="AQ680" s="25"/>
      <c r="AR680" s="12"/>
      <c r="AS680" s="12"/>
      <c r="AT680" s="25"/>
      <c r="AU680" s="8"/>
      <c r="AV680" s="26"/>
      <c r="AW680" s="14"/>
      <c r="AX680" s="28"/>
      <c r="AY680" s="28"/>
      <c r="AZ680" s="22">
        <f>SUM((AK680+AL680+AO680+AP680+AQ680+AR680+AS680+AV680+AW680)*C680)</f>
        <v>0</v>
      </c>
    </row>
    <row r="681" spans="1:52" ht="15" customHeight="1" x14ac:dyDescent="0.25">
      <c r="B681" s="17" t="s">
        <v>5</v>
      </c>
      <c r="C681" s="57">
        <v>300</v>
      </c>
      <c r="D681" s="5"/>
      <c r="E681" s="7"/>
      <c r="F681" s="7"/>
      <c r="G681" s="7"/>
      <c r="H681" s="11"/>
      <c r="I681" s="7"/>
      <c r="J681" s="7"/>
      <c r="K681" s="7"/>
      <c r="L681" s="7"/>
      <c r="M681" s="7"/>
      <c r="N681" s="7"/>
      <c r="O681" s="7"/>
      <c r="P681" s="11"/>
      <c r="Q681" s="7"/>
      <c r="R681" s="7"/>
      <c r="S681" s="7"/>
      <c r="T681" s="7"/>
      <c r="U681" s="7"/>
      <c r="V681" s="7"/>
      <c r="W681" s="7"/>
      <c r="X681" s="8"/>
      <c r="Y681" s="7"/>
      <c r="Z681" s="7"/>
      <c r="AA681" s="7"/>
      <c r="AB681" s="7"/>
      <c r="AC681" s="7"/>
      <c r="AD681" s="7"/>
      <c r="AE681" s="7"/>
      <c r="AF681" s="8"/>
      <c r="AG681" s="7"/>
      <c r="AH681" s="7"/>
      <c r="AI681" s="7"/>
      <c r="AJ681" s="7"/>
      <c r="AK681" s="7"/>
      <c r="AL681" s="7"/>
      <c r="AM681" s="7"/>
      <c r="AN681" s="8"/>
      <c r="AO681" s="7"/>
      <c r="AP681" s="7"/>
      <c r="AQ681" s="7"/>
      <c r="AR681" s="7"/>
      <c r="AS681" s="7"/>
      <c r="AT681" s="7"/>
      <c r="AU681" s="8"/>
      <c r="AV681" s="9"/>
      <c r="AW681" s="10"/>
      <c r="AX681" s="20"/>
      <c r="AY681" s="20"/>
      <c r="AZ681" s="22">
        <f>SUM((D681+H681+P681+X681+AF681+AN681+AU681)*C681)</f>
        <v>0</v>
      </c>
    </row>
    <row r="682" spans="1:52" x14ac:dyDescent="0.25">
      <c r="B682" s="17" t="s">
        <v>6</v>
      </c>
      <c r="C682" s="57">
        <v>250</v>
      </c>
      <c r="D682" s="5"/>
      <c r="E682" s="7"/>
      <c r="F682" s="7"/>
      <c r="G682" s="7"/>
      <c r="H682" s="8"/>
      <c r="I682" s="7"/>
      <c r="J682" s="7"/>
      <c r="K682" s="7"/>
      <c r="L682" s="7"/>
      <c r="M682" s="7"/>
      <c r="N682" s="7"/>
      <c r="O682" s="7"/>
      <c r="P682" s="11"/>
      <c r="Q682" s="7"/>
      <c r="R682" s="7"/>
      <c r="S682" s="7"/>
      <c r="T682" s="7"/>
      <c r="U682" s="7"/>
      <c r="V682" s="7"/>
      <c r="W682" s="7"/>
      <c r="X682" s="11"/>
      <c r="Y682" s="7"/>
      <c r="Z682" s="7"/>
      <c r="AA682" s="7"/>
      <c r="AB682" s="7"/>
      <c r="AC682" s="7"/>
      <c r="AD682" s="7"/>
      <c r="AE682" s="7"/>
      <c r="AF682" s="8"/>
      <c r="AG682" s="7"/>
      <c r="AH682" s="7"/>
      <c r="AI682" s="7"/>
      <c r="AJ682" s="7"/>
      <c r="AK682" s="7"/>
      <c r="AL682" s="7"/>
      <c r="AM682" s="7"/>
      <c r="AN682" s="8"/>
      <c r="AO682" s="7"/>
      <c r="AP682" s="7"/>
      <c r="AQ682" s="7"/>
      <c r="AR682" s="7"/>
      <c r="AS682" s="7"/>
      <c r="AT682" s="7"/>
      <c r="AU682" s="8"/>
      <c r="AV682" s="9"/>
      <c r="AW682" s="10"/>
      <c r="AX682" s="20"/>
      <c r="AY682" s="20"/>
      <c r="AZ682" s="22">
        <f>SUM((D682+H682+P682+X682+AF682+AN682+AU682)*C682)</f>
        <v>0</v>
      </c>
    </row>
    <row r="683" spans="1:52" x14ac:dyDescent="0.25">
      <c r="B683" s="29" t="s">
        <v>7</v>
      </c>
      <c r="C683" s="30"/>
      <c r="D683" s="5"/>
      <c r="E683" s="7"/>
      <c r="F683" s="7"/>
      <c r="G683" s="7"/>
      <c r="H683" s="8"/>
      <c r="I683" s="7"/>
      <c r="J683" s="7"/>
      <c r="K683" s="7"/>
      <c r="L683" s="7"/>
      <c r="M683" s="7"/>
      <c r="N683" s="7"/>
      <c r="O683" s="7"/>
      <c r="P683" s="8"/>
      <c r="Q683" s="7"/>
      <c r="R683" s="7"/>
      <c r="S683" s="7"/>
      <c r="T683" s="7"/>
      <c r="U683" s="7"/>
      <c r="V683" s="7"/>
      <c r="W683" s="7"/>
      <c r="X683" s="8"/>
      <c r="Y683" s="7"/>
      <c r="Z683" s="7"/>
      <c r="AA683" s="7"/>
      <c r="AB683" s="7"/>
      <c r="AC683" s="7"/>
      <c r="AD683" s="7"/>
      <c r="AE683" s="7"/>
      <c r="AF683" s="8"/>
      <c r="AG683" s="7"/>
      <c r="AH683" s="7"/>
      <c r="AI683" s="7"/>
      <c r="AJ683" s="7"/>
      <c r="AK683" s="7"/>
      <c r="AL683" s="7"/>
      <c r="AM683" s="7"/>
      <c r="AN683" s="8"/>
      <c r="AO683" s="7"/>
      <c r="AP683" s="7"/>
      <c r="AQ683" s="7"/>
      <c r="AR683" s="7"/>
      <c r="AS683" s="7"/>
      <c r="AT683" s="7"/>
      <c r="AU683" s="8"/>
      <c r="AV683" s="9"/>
      <c r="AW683" s="10"/>
      <c r="AX683" s="20"/>
      <c r="AY683" s="20"/>
      <c r="AZ683" s="31">
        <f>SUM((D683+H683+P683+X683+AF683+AN683+AU683)*C683)</f>
        <v>0</v>
      </c>
    </row>
    <row r="684" spans="1:52" ht="17.25" customHeight="1" x14ac:dyDescent="0.25">
      <c r="B684" s="29" t="s">
        <v>8</v>
      </c>
      <c r="C684" s="30"/>
      <c r="D684" s="5"/>
      <c r="E684" s="7"/>
      <c r="F684" s="7"/>
      <c r="G684" s="7"/>
      <c r="H684" s="8"/>
      <c r="I684" s="7"/>
      <c r="J684" s="7"/>
      <c r="K684" s="7"/>
      <c r="L684" s="7"/>
      <c r="M684" s="7"/>
      <c r="N684" s="7"/>
      <c r="O684" s="7"/>
      <c r="P684" s="8"/>
      <c r="Q684" s="7"/>
      <c r="R684" s="7"/>
      <c r="S684" s="7"/>
      <c r="T684" s="7"/>
      <c r="U684" s="7"/>
      <c r="V684" s="7"/>
      <c r="W684" s="7"/>
      <c r="X684" s="8"/>
      <c r="Y684" s="7"/>
      <c r="Z684" s="7"/>
      <c r="AA684" s="7"/>
      <c r="AB684" s="7"/>
      <c r="AC684" s="7"/>
      <c r="AD684" s="7"/>
      <c r="AE684" s="7"/>
      <c r="AF684" s="8"/>
      <c r="AG684" s="7"/>
      <c r="AH684" s="7"/>
      <c r="AI684" s="7"/>
      <c r="AJ684" s="7"/>
      <c r="AK684" s="7"/>
      <c r="AL684" s="7"/>
      <c r="AM684" s="7"/>
      <c r="AN684" s="8"/>
      <c r="AO684" s="7"/>
      <c r="AP684" s="7"/>
      <c r="AQ684" s="7"/>
      <c r="AR684" s="7"/>
      <c r="AS684" s="7"/>
      <c r="AT684" s="7"/>
      <c r="AU684" s="8"/>
      <c r="AV684" s="9"/>
      <c r="AW684" s="10"/>
      <c r="AX684" s="20"/>
      <c r="AY684" s="20"/>
      <c r="AZ684" s="31">
        <f>SUM((D684+H684+P684+X684+AF684+AN684+AU684)*C684)</f>
        <v>0</v>
      </c>
    </row>
    <row r="685" spans="1:52" x14ac:dyDescent="0.25">
      <c r="B685" s="29" t="s">
        <v>20</v>
      </c>
      <c r="C685" s="30"/>
      <c r="D685" s="5"/>
      <c r="E685" s="7"/>
      <c r="F685" s="7"/>
      <c r="G685" s="7"/>
      <c r="H685" s="8"/>
      <c r="I685" s="7"/>
      <c r="J685" s="7"/>
      <c r="K685" s="7"/>
      <c r="L685" s="7"/>
      <c r="M685" s="7"/>
      <c r="N685" s="7"/>
      <c r="O685" s="7"/>
      <c r="P685" s="8"/>
      <c r="Q685" s="7"/>
      <c r="R685" s="7"/>
      <c r="S685" s="7"/>
      <c r="T685" s="7"/>
      <c r="U685" s="7"/>
      <c r="V685" s="7"/>
      <c r="W685" s="7"/>
      <c r="X685" s="8"/>
      <c r="Y685" s="7"/>
      <c r="Z685" s="7"/>
      <c r="AA685" s="7"/>
      <c r="AB685" s="7"/>
      <c r="AC685" s="7"/>
      <c r="AD685" s="7"/>
      <c r="AE685" s="7"/>
      <c r="AF685" s="8"/>
      <c r="AG685" s="7"/>
      <c r="AH685" s="7"/>
      <c r="AI685" s="7"/>
      <c r="AJ685" s="7"/>
      <c r="AK685" s="7"/>
      <c r="AL685" s="7"/>
      <c r="AM685" s="7"/>
      <c r="AN685" s="8"/>
      <c r="AO685" s="7"/>
      <c r="AP685" s="7"/>
      <c r="AQ685" s="7"/>
      <c r="AR685" s="7"/>
      <c r="AS685" s="7"/>
      <c r="AT685" s="7"/>
      <c r="AU685" s="8"/>
      <c r="AV685" s="9"/>
      <c r="AW685" s="10"/>
      <c r="AX685" s="20"/>
      <c r="AY685" s="20"/>
      <c r="AZ685" s="31">
        <f>SUM((D685+H685+P685+X685+AF685+AN685+AU685)*C685)</f>
        <v>0</v>
      </c>
    </row>
    <row r="686" spans="1:52" x14ac:dyDescent="0.25">
      <c r="AZ686" s="23" t="s">
        <v>22</v>
      </c>
    </row>
    <row r="687" spans="1:52" x14ac:dyDescent="0.25">
      <c r="D687" s="100" t="s">
        <v>121</v>
      </c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Z687" s="22">
        <f>SUM((AZ679+AZ680+AZ681+AZ682+AZ683+AZ684+AZ685))</f>
        <v>0</v>
      </c>
    </row>
    <row r="688" spans="1:52" ht="20.25" customHeight="1" x14ac:dyDescent="0.25">
      <c r="B688" s="49"/>
      <c r="C688" s="48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</row>
    <row r="689" spans="1:52" x14ac:dyDescent="0.25"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</row>
    <row r="690" spans="1:52" x14ac:dyDescent="0.25"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</row>
    <row r="691" spans="1:52" ht="22.5" customHeight="1" thickBot="1" x14ac:dyDescent="0.3"/>
    <row r="692" spans="1:52" ht="27.75" thickTop="1" thickBot="1" x14ac:dyDescent="0.3">
      <c r="A692" s="3" t="s">
        <v>24</v>
      </c>
      <c r="B692" s="1" t="s">
        <v>30</v>
      </c>
      <c r="C692" s="1"/>
      <c r="D692" s="1">
        <v>65</v>
      </c>
      <c r="E692" s="1" t="s">
        <v>9</v>
      </c>
      <c r="F692" s="1" t="s">
        <v>10</v>
      </c>
      <c r="G692" s="1" t="s">
        <v>11</v>
      </c>
      <c r="H692" s="1">
        <v>70</v>
      </c>
      <c r="I692" s="1" t="s">
        <v>12</v>
      </c>
      <c r="J692" s="1" t="s">
        <v>13</v>
      </c>
      <c r="K692" s="1" t="s">
        <v>14</v>
      </c>
      <c r="L692" s="1" t="s">
        <v>15</v>
      </c>
      <c r="M692" s="1" t="s">
        <v>9</v>
      </c>
      <c r="N692" s="1" t="s">
        <v>10</v>
      </c>
      <c r="O692" s="1" t="s">
        <v>11</v>
      </c>
      <c r="P692" s="1">
        <v>75</v>
      </c>
      <c r="Q692" s="1" t="s">
        <v>12</v>
      </c>
      <c r="R692" s="1" t="s">
        <v>13</v>
      </c>
      <c r="S692" s="1" t="s">
        <v>14</v>
      </c>
      <c r="T692" s="1" t="s">
        <v>15</v>
      </c>
      <c r="U692" s="1" t="s">
        <v>9</v>
      </c>
      <c r="V692" s="1" t="s">
        <v>10</v>
      </c>
      <c r="W692" s="1" t="s">
        <v>11</v>
      </c>
      <c r="X692" s="1">
        <v>80</v>
      </c>
      <c r="Y692" s="1" t="s">
        <v>12</v>
      </c>
      <c r="Z692" s="1" t="s">
        <v>13</v>
      </c>
      <c r="AA692" s="1" t="s">
        <v>14</v>
      </c>
      <c r="AB692" s="1" t="s">
        <v>15</v>
      </c>
      <c r="AC692" s="1" t="s">
        <v>9</v>
      </c>
      <c r="AD692" s="1" t="s">
        <v>10</v>
      </c>
      <c r="AE692" s="1" t="s">
        <v>11</v>
      </c>
      <c r="AF692" s="1">
        <v>85</v>
      </c>
      <c r="AG692" s="1" t="s">
        <v>12</v>
      </c>
      <c r="AH692" s="1" t="s">
        <v>13</v>
      </c>
      <c r="AI692" s="1" t="s">
        <v>14</v>
      </c>
      <c r="AJ692" s="1" t="s">
        <v>15</v>
      </c>
      <c r="AK692" s="1" t="s">
        <v>9</v>
      </c>
      <c r="AL692" s="1" t="s">
        <v>10</v>
      </c>
      <c r="AM692" s="1" t="s">
        <v>11</v>
      </c>
      <c r="AN692" s="1">
        <v>90</v>
      </c>
      <c r="AO692" s="1" t="s">
        <v>13</v>
      </c>
      <c r="AP692" s="1" t="s">
        <v>14</v>
      </c>
      <c r="AQ692" s="1" t="s">
        <v>15</v>
      </c>
      <c r="AR692" s="1" t="s">
        <v>9</v>
      </c>
      <c r="AS692" s="1" t="s">
        <v>10</v>
      </c>
      <c r="AT692" s="1" t="s">
        <v>11</v>
      </c>
      <c r="AU692" s="1">
        <v>95</v>
      </c>
      <c r="AV692" s="1" t="s">
        <v>14</v>
      </c>
      <c r="AW692" s="1" t="s">
        <v>15</v>
      </c>
      <c r="AX692" s="1" t="s">
        <v>9</v>
      </c>
      <c r="AY692" s="1" t="s">
        <v>10</v>
      </c>
      <c r="AZ692" s="1" t="s">
        <v>21</v>
      </c>
    </row>
    <row r="693" spans="1:52" ht="15.75" thickTop="1" x14ac:dyDescent="0.25">
      <c r="B693" s="24"/>
      <c r="C693" s="18" t="s">
        <v>19</v>
      </c>
      <c r="D693" s="4" t="s">
        <v>0</v>
      </c>
      <c r="E693" s="6"/>
      <c r="F693" s="6"/>
      <c r="G693" s="6"/>
      <c r="H693" s="4" t="s">
        <v>0</v>
      </c>
      <c r="I693" s="6"/>
      <c r="J693" s="6"/>
      <c r="K693" s="6"/>
      <c r="L693" s="6"/>
      <c r="M693" s="6"/>
      <c r="N693" s="6"/>
      <c r="O693" s="6"/>
      <c r="P693" s="4" t="s">
        <v>1</v>
      </c>
      <c r="Q693" s="6"/>
      <c r="R693" s="6"/>
      <c r="S693" s="6"/>
      <c r="T693" s="6"/>
      <c r="U693" s="6"/>
      <c r="V693" s="6"/>
      <c r="W693" s="6"/>
      <c r="X693" s="4" t="s">
        <v>2</v>
      </c>
      <c r="Y693" s="6"/>
      <c r="Z693" s="6"/>
      <c r="AA693" s="6"/>
      <c r="AB693" s="6"/>
      <c r="AC693" s="6"/>
      <c r="AD693" s="6"/>
      <c r="AE693" s="6"/>
      <c r="AF693" s="4" t="s">
        <v>3</v>
      </c>
      <c r="AG693" s="6"/>
      <c r="AH693" s="6"/>
      <c r="AI693" s="6"/>
      <c r="AJ693" s="6"/>
      <c r="AK693" s="6"/>
      <c r="AL693" s="6"/>
      <c r="AM693" s="6"/>
      <c r="AN693" s="4" t="s">
        <v>16</v>
      </c>
      <c r="AO693" s="6"/>
      <c r="AP693" s="6"/>
      <c r="AQ693" s="6"/>
      <c r="AR693" s="6"/>
      <c r="AS693" s="6"/>
      <c r="AT693" s="6"/>
      <c r="AU693" s="4" t="s">
        <v>17</v>
      </c>
      <c r="AV693" s="6"/>
      <c r="AW693" s="10"/>
      <c r="AX693" s="20"/>
      <c r="AY693" s="20"/>
      <c r="AZ693" s="31"/>
    </row>
    <row r="694" spans="1:52" x14ac:dyDescent="0.25">
      <c r="B694" s="15" t="s">
        <v>4</v>
      </c>
      <c r="C694" s="56">
        <v>634</v>
      </c>
      <c r="D694" s="5"/>
      <c r="E694" s="7"/>
      <c r="F694" s="7"/>
      <c r="G694" s="7"/>
      <c r="H694" s="8"/>
      <c r="I694" s="25"/>
      <c r="J694" s="25"/>
      <c r="K694" s="25"/>
      <c r="L694" s="25"/>
      <c r="M694" s="25"/>
      <c r="N694" s="25"/>
      <c r="O694" s="7"/>
      <c r="P694" s="8"/>
      <c r="Q694" s="25"/>
      <c r="R694" s="25"/>
      <c r="S694" s="25"/>
      <c r="T694" s="25"/>
      <c r="U694" s="25"/>
      <c r="V694" s="25"/>
      <c r="W694" s="7"/>
      <c r="X694" s="8"/>
      <c r="Y694" s="25"/>
      <c r="Z694" s="25"/>
      <c r="AA694" s="25"/>
      <c r="AB694" s="25"/>
      <c r="AC694" s="25"/>
      <c r="AD694" s="25"/>
      <c r="AE694" s="7"/>
      <c r="AF694" s="8"/>
      <c r="AG694" s="25"/>
      <c r="AH694" s="25"/>
      <c r="AI694" s="25"/>
      <c r="AJ694" s="25"/>
      <c r="AK694" s="25"/>
      <c r="AL694" s="25"/>
      <c r="AM694" s="7"/>
      <c r="AN694" s="8"/>
      <c r="AO694" s="7"/>
      <c r="AP694" s="7"/>
      <c r="AQ694" s="7"/>
      <c r="AR694" s="7"/>
      <c r="AS694" s="7"/>
      <c r="AT694" s="7"/>
      <c r="AU694" s="8"/>
      <c r="AV694" s="9"/>
      <c r="AW694" s="10"/>
      <c r="AX694" s="20"/>
      <c r="AY694" s="20"/>
      <c r="AZ694" s="22">
        <f>SUM((I694+J694+K694+L694+M694+N694+Q694+R694+S694+T694+U694+V694+Y694+Z694+AA694+AB694+AC694+AD694+AG694+AH694+AI694+AJ694+AK694+AL694)*C694)</f>
        <v>0</v>
      </c>
    </row>
    <row r="695" spans="1:52" x14ac:dyDescent="0.25">
      <c r="B695" s="16" t="s">
        <v>18</v>
      </c>
      <c r="C695" s="57">
        <v>748</v>
      </c>
      <c r="D695" s="5"/>
      <c r="E695" s="25"/>
      <c r="F695" s="25"/>
      <c r="G695" s="25"/>
      <c r="H695" s="8"/>
      <c r="I695" s="7"/>
      <c r="J695" s="7"/>
      <c r="K695" s="7"/>
      <c r="L695" s="7"/>
      <c r="M695" s="7"/>
      <c r="N695" s="7"/>
      <c r="O695" s="25"/>
      <c r="P695" s="8"/>
      <c r="Q695" s="7"/>
      <c r="R695" s="7"/>
      <c r="S695" s="7"/>
      <c r="T695" s="7"/>
      <c r="U695" s="7"/>
      <c r="V695" s="7"/>
      <c r="W695" s="25"/>
      <c r="X695" s="8"/>
      <c r="Y695" s="7"/>
      <c r="Z695" s="7"/>
      <c r="AA695" s="7"/>
      <c r="AB695" s="7"/>
      <c r="AC695" s="7"/>
      <c r="AD695" s="7"/>
      <c r="AE695" s="25"/>
      <c r="AF695" s="8"/>
      <c r="AG695" s="7"/>
      <c r="AH695" s="7"/>
      <c r="AI695" s="7"/>
      <c r="AJ695" s="7"/>
      <c r="AK695" s="7"/>
      <c r="AL695" s="7"/>
      <c r="AM695" s="25"/>
      <c r="AN695" s="8"/>
      <c r="AO695" s="25"/>
      <c r="AP695" s="25"/>
      <c r="AQ695" s="25"/>
      <c r="AR695" s="25"/>
      <c r="AS695" s="25"/>
      <c r="AT695" s="25"/>
      <c r="AU695" s="8"/>
      <c r="AV695" s="26"/>
      <c r="AW695" s="27"/>
      <c r="AX695" s="28"/>
      <c r="AY695" s="28"/>
      <c r="AZ695" s="22">
        <f>SUM((E695+F695+G695+O695+W695+AE695+AM695+AO695+AP695+AQ695+AR695+AS695+AT695+AV695+AW695+AY695)*C695)</f>
        <v>0</v>
      </c>
    </row>
    <row r="696" spans="1:52" x14ac:dyDescent="0.25">
      <c r="B696" s="17" t="s">
        <v>5</v>
      </c>
      <c r="C696" s="57">
        <v>374</v>
      </c>
      <c r="D696" s="5"/>
      <c r="E696" s="7"/>
      <c r="F696" s="7"/>
      <c r="G696" s="7"/>
      <c r="H696" s="8"/>
      <c r="I696" s="7"/>
      <c r="J696" s="7"/>
      <c r="K696" s="7"/>
      <c r="L696" s="7"/>
      <c r="M696" s="7"/>
      <c r="N696" s="7"/>
      <c r="O696" s="7"/>
      <c r="P696" s="11"/>
      <c r="Q696" s="7"/>
      <c r="R696" s="7"/>
      <c r="S696" s="7"/>
      <c r="T696" s="7"/>
      <c r="U696" s="7"/>
      <c r="V696" s="7"/>
      <c r="W696" s="7"/>
      <c r="X696" s="11"/>
      <c r="Y696" s="7"/>
      <c r="Z696" s="7"/>
      <c r="AA696" s="7"/>
      <c r="AB696" s="7"/>
      <c r="AC696" s="7"/>
      <c r="AD696" s="7"/>
      <c r="AE696" s="7"/>
      <c r="AF696" s="11"/>
      <c r="AG696" s="7"/>
      <c r="AH696" s="7"/>
      <c r="AI696" s="7"/>
      <c r="AJ696" s="7"/>
      <c r="AK696" s="7"/>
      <c r="AL696" s="7"/>
      <c r="AM696" s="7"/>
      <c r="AN696" s="8"/>
      <c r="AO696" s="7"/>
      <c r="AP696" s="7"/>
      <c r="AQ696" s="7"/>
      <c r="AR696" s="7"/>
      <c r="AS696" s="7"/>
      <c r="AT696" s="7"/>
      <c r="AU696" s="8"/>
      <c r="AV696" s="9"/>
      <c r="AW696" s="10"/>
      <c r="AX696" s="20"/>
      <c r="AY696" s="20"/>
      <c r="AZ696" s="22">
        <f>SUM((D696+H696+P696+X696+AF696+AN696+AU696)*C696)</f>
        <v>0</v>
      </c>
    </row>
    <row r="697" spans="1:52" x14ac:dyDescent="0.25">
      <c r="B697" s="17" t="s">
        <v>6</v>
      </c>
      <c r="C697" s="30"/>
      <c r="D697" s="5"/>
      <c r="E697" s="7"/>
      <c r="F697" s="7"/>
      <c r="G697" s="7"/>
      <c r="H697" s="8"/>
      <c r="I697" s="7"/>
      <c r="J697" s="7"/>
      <c r="K697" s="7"/>
      <c r="L697" s="7"/>
      <c r="M697" s="7"/>
      <c r="N697" s="7"/>
      <c r="O697" s="7"/>
      <c r="P697" s="8"/>
      <c r="Q697" s="7"/>
      <c r="R697" s="7"/>
      <c r="S697" s="7"/>
      <c r="T697" s="7"/>
      <c r="U697" s="7"/>
      <c r="V697" s="7"/>
      <c r="W697" s="7"/>
      <c r="X697" s="8"/>
      <c r="Y697" s="7"/>
      <c r="Z697" s="7"/>
      <c r="AA697" s="7"/>
      <c r="AB697" s="7"/>
      <c r="AC697" s="7"/>
      <c r="AD697" s="7"/>
      <c r="AE697" s="7"/>
      <c r="AF697" s="8"/>
      <c r="AG697" s="7"/>
      <c r="AH697" s="7"/>
      <c r="AI697" s="7"/>
      <c r="AJ697" s="7"/>
      <c r="AK697" s="7"/>
      <c r="AL697" s="7"/>
      <c r="AM697" s="7"/>
      <c r="AN697" s="8"/>
      <c r="AO697" s="7"/>
      <c r="AP697" s="7"/>
      <c r="AQ697" s="7"/>
      <c r="AR697" s="7"/>
      <c r="AS697" s="7"/>
      <c r="AT697" s="7"/>
      <c r="AU697" s="8"/>
      <c r="AV697" s="9"/>
      <c r="AW697" s="10"/>
      <c r="AX697" s="20"/>
      <c r="AY697" s="20"/>
      <c r="AZ697" s="31">
        <f>SUM((D697+H697+P697+X697+AF697+AN697+AU697)*C697)</f>
        <v>0</v>
      </c>
    </row>
    <row r="698" spans="1:52" x14ac:dyDescent="0.25">
      <c r="B698" s="17" t="s">
        <v>7</v>
      </c>
      <c r="C698" s="30"/>
      <c r="D698" s="5"/>
      <c r="E698" s="7"/>
      <c r="F698" s="7"/>
      <c r="G698" s="7"/>
      <c r="H698" s="8"/>
      <c r="I698" s="7"/>
      <c r="J698" s="7"/>
      <c r="K698" s="7"/>
      <c r="L698" s="7"/>
      <c r="M698" s="7"/>
      <c r="N698" s="7"/>
      <c r="O698" s="7"/>
      <c r="P698" s="8"/>
      <c r="Q698" s="7"/>
      <c r="R698" s="7"/>
      <c r="S698" s="7"/>
      <c r="T698" s="7"/>
      <c r="U698" s="7"/>
      <c r="V698" s="7"/>
      <c r="W698" s="7"/>
      <c r="X698" s="8"/>
      <c r="Y698" s="7"/>
      <c r="Z698" s="7"/>
      <c r="AA698" s="7"/>
      <c r="AB698" s="7"/>
      <c r="AC698" s="7"/>
      <c r="AD698" s="7"/>
      <c r="AE698" s="7"/>
      <c r="AF698" s="8"/>
      <c r="AG698" s="7"/>
      <c r="AH698" s="7"/>
      <c r="AI698" s="7"/>
      <c r="AJ698" s="7"/>
      <c r="AK698" s="7"/>
      <c r="AL698" s="7"/>
      <c r="AM698" s="7"/>
      <c r="AN698" s="8"/>
      <c r="AO698" s="7"/>
      <c r="AP698" s="7"/>
      <c r="AQ698" s="7"/>
      <c r="AR698" s="7"/>
      <c r="AS698" s="7"/>
      <c r="AT698" s="7"/>
      <c r="AU698" s="8"/>
      <c r="AV698" s="9"/>
      <c r="AW698" s="10"/>
      <c r="AX698" s="20"/>
      <c r="AY698" s="20"/>
      <c r="AZ698" s="31">
        <f>SUM((D698+H698+P698+X698+AF698+AN698+AU698)*C698)</f>
        <v>0</v>
      </c>
    </row>
    <row r="699" spans="1:52" ht="30.75" customHeight="1" x14ac:dyDescent="0.25">
      <c r="B699" s="29" t="s">
        <v>8</v>
      </c>
      <c r="C699" s="30"/>
      <c r="D699" s="5"/>
      <c r="E699" s="7"/>
      <c r="F699" s="7"/>
      <c r="G699" s="7"/>
      <c r="H699" s="8"/>
      <c r="I699" s="7"/>
      <c r="J699" s="7"/>
      <c r="K699" s="7"/>
      <c r="L699" s="7"/>
      <c r="M699" s="7"/>
      <c r="N699" s="7"/>
      <c r="O699" s="7"/>
      <c r="P699" s="8"/>
      <c r="Q699" s="7"/>
      <c r="R699" s="7"/>
      <c r="S699" s="7"/>
      <c r="T699" s="7"/>
      <c r="U699" s="7"/>
      <c r="V699" s="7"/>
      <c r="W699" s="7"/>
      <c r="X699" s="8"/>
      <c r="Y699" s="7"/>
      <c r="Z699" s="7"/>
      <c r="AA699" s="7"/>
      <c r="AB699" s="7"/>
      <c r="AC699" s="7"/>
      <c r="AD699" s="7"/>
      <c r="AE699" s="7"/>
      <c r="AF699" s="8"/>
      <c r="AG699" s="7"/>
      <c r="AH699" s="7"/>
      <c r="AI699" s="7"/>
      <c r="AJ699" s="7"/>
      <c r="AK699" s="7"/>
      <c r="AL699" s="7"/>
      <c r="AM699" s="7"/>
      <c r="AN699" s="8"/>
      <c r="AO699" s="7"/>
      <c r="AP699" s="7"/>
      <c r="AQ699" s="7"/>
      <c r="AR699" s="7"/>
      <c r="AS699" s="7"/>
      <c r="AT699" s="7"/>
      <c r="AU699" s="8"/>
      <c r="AV699" s="9"/>
      <c r="AW699" s="10"/>
      <c r="AX699" s="20"/>
      <c r="AY699" s="20"/>
      <c r="AZ699" s="31">
        <f>SUM((D699+H699+P699+X699+AF699+AN699+AU699)*C699)</f>
        <v>0</v>
      </c>
    </row>
    <row r="700" spans="1:52" x14ac:dyDescent="0.25">
      <c r="B700" s="29" t="s">
        <v>20</v>
      </c>
      <c r="C700" s="30"/>
      <c r="D700" s="5"/>
      <c r="E700" s="7"/>
      <c r="F700" s="7"/>
      <c r="G700" s="7"/>
      <c r="H700" s="8"/>
      <c r="I700" s="7"/>
      <c r="J700" s="7"/>
      <c r="K700" s="7"/>
      <c r="L700" s="7"/>
      <c r="M700" s="7"/>
      <c r="N700" s="7"/>
      <c r="O700" s="7"/>
      <c r="P700" s="8"/>
      <c r="Q700" s="7"/>
      <c r="R700" s="7"/>
      <c r="S700" s="7"/>
      <c r="T700" s="7"/>
      <c r="U700" s="7"/>
      <c r="V700" s="7"/>
      <c r="W700" s="7"/>
      <c r="X700" s="8"/>
      <c r="Y700" s="7"/>
      <c r="Z700" s="7"/>
      <c r="AA700" s="7"/>
      <c r="AB700" s="7"/>
      <c r="AC700" s="7"/>
      <c r="AD700" s="7"/>
      <c r="AE700" s="7"/>
      <c r="AF700" s="8"/>
      <c r="AG700" s="7"/>
      <c r="AH700" s="7"/>
      <c r="AI700" s="7"/>
      <c r="AJ700" s="7"/>
      <c r="AK700" s="7"/>
      <c r="AL700" s="7"/>
      <c r="AM700" s="7"/>
      <c r="AN700" s="8"/>
      <c r="AO700" s="7"/>
      <c r="AP700" s="7"/>
      <c r="AQ700" s="7"/>
      <c r="AR700" s="7"/>
      <c r="AS700" s="7"/>
      <c r="AT700" s="7"/>
      <c r="AU700" s="8"/>
      <c r="AV700" s="9"/>
      <c r="AW700" s="10"/>
      <c r="AX700" s="20"/>
      <c r="AY700" s="20"/>
      <c r="AZ700" s="31">
        <f>SUM((D700+H700+P700+X700+AF700+AN700+AU700)*C700)</f>
        <v>0</v>
      </c>
    </row>
    <row r="701" spans="1:52" x14ac:dyDescent="0.25">
      <c r="AZ701" s="23" t="s">
        <v>22</v>
      </c>
    </row>
    <row r="702" spans="1:52" x14ac:dyDescent="0.25">
      <c r="AZ702" s="22">
        <f>SUM((AZ694+AZ695+AZ696+AZ697+AZ698+AZ699+AZ700))</f>
        <v>0</v>
      </c>
    </row>
    <row r="704" spans="1:52" x14ac:dyDescent="0.25">
      <c r="C704" s="48"/>
    </row>
    <row r="706" spans="1:52" ht="15.75" thickBot="1" x14ac:dyDescent="0.3"/>
    <row r="707" spans="1:52" ht="27.75" thickTop="1" thickBot="1" x14ac:dyDescent="0.3">
      <c r="A707" s="3" t="s">
        <v>25</v>
      </c>
      <c r="B707" s="2"/>
      <c r="C707" s="1"/>
      <c r="D707" s="1">
        <v>65</v>
      </c>
      <c r="E707" s="1" t="s">
        <v>9</v>
      </c>
      <c r="F707" s="1" t="s">
        <v>10</v>
      </c>
      <c r="G707" s="1" t="s">
        <v>11</v>
      </c>
      <c r="H707" s="1">
        <v>70</v>
      </c>
      <c r="I707" s="1" t="s">
        <v>12</v>
      </c>
      <c r="J707" s="1" t="s">
        <v>13</v>
      </c>
      <c r="K707" s="1" t="s">
        <v>14</v>
      </c>
      <c r="L707" s="1" t="s">
        <v>15</v>
      </c>
      <c r="M707" s="1" t="s">
        <v>9</v>
      </c>
      <c r="N707" s="1" t="s">
        <v>10</v>
      </c>
      <c r="O707" s="1" t="s">
        <v>11</v>
      </c>
      <c r="P707" s="1">
        <v>75</v>
      </c>
      <c r="Q707" s="1" t="s">
        <v>12</v>
      </c>
      <c r="R707" s="1" t="s">
        <v>13</v>
      </c>
      <c r="S707" s="1" t="s">
        <v>14</v>
      </c>
      <c r="T707" s="1" t="s">
        <v>15</v>
      </c>
      <c r="U707" s="1" t="s">
        <v>9</v>
      </c>
      <c r="V707" s="1" t="s">
        <v>10</v>
      </c>
      <c r="W707" s="1" t="s">
        <v>11</v>
      </c>
      <c r="X707" s="1">
        <v>80</v>
      </c>
      <c r="Y707" s="1" t="s">
        <v>12</v>
      </c>
      <c r="Z707" s="1" t="s">
        <v>13</v>
      </c>
      <c r="AA707" s="1" t="s">
        <v>14</v>
      </c>
      <c r="AB707" s="1" t="s">
        <v>15</v>
      </c>
      <c r="AC707" s="1" t="s">
        <v>9</v>
      </c>
      <c r="AD707" s="1" t="s">
        <v>10</v>
      </c>
      <c r="AE707" s="1" t="s">
        <v>11</v>
      </c>
      <c r="AF707" s="1">
        <v>85</v>
      </c>
      <c r="AG707" s="1" t="s">
        <v>12</v>
      </c>
      <c r="AH707" s="1" t="s">
        <v>13</v>
      </c>
      <c r="AI707" s="1" t="s">
        <v>14</v>
      </c>
      <c r="AJ707" s="1" t="s">
        <v>15</v>
      </c>
      <c r="AK707" s="1" t="s">
        <v>9</v>
      </c>
      <c r="AL707" s="1" t="s">
        <v>10</v>
      </c>
      <c r="AM707" s="1" t="s">
        <v>11</v>
      </c>
      <c r="AN707" s="1">
        <v>90</v>
      </c>
      <c r="AO707" s="1" t="s">
        <v>13</v>
      </c>
      <c r="AP707" s="1" t="s">
        <v>14</v>
      </c>
      <c r="AQ707" s="1" t="s">
        <v>15</v>
      </c>
      <c r="AR707" s="1" t="s">
        <v>9</v>
      </c>
      <c r="AS707" s="1" t="s">
        <v>10</v>
      </c>
      <c r="AT707" s="1" t="s">
        <v>11</v>
      </c>
      <c r="AU707" s="1">
        <v>95</v>
      </c>
      <c r="AV707" s="1" t="s">
        <v>14</v>
      </c>
      <c r="AW707" s="1" t="s">
        <v>15</v>
      </c>
      <c r="AX707" s="1" t="s">
        <v>9</v>
      </c>
      <c r="AY707" s="1" t="s">
        <v>10</v>
      </c>
      <c r="AZ707" s="1" t="s">
        <v>21</v>
      </c>
    </row>
    <row r="708" spans="1:52" ht="15.75" thickTop="1" x14ac:dyDescent="0.25">
      <c r="B708" s="24"/>
      <c r="C708" s="18" t="s">
        <v>19</v>
      </c>
      <c r="D708" s="4" t="s">
        <v>0</v>
      </c>
      <c r="E708" s="6"/>
      <c r="F708" s="6"/>
      <c r="G708" s="6"/>
      <c r="H708" s="4" t="s">
        <v>0</v>
      </c>
      <c r="I708" s="6"/>
      <c r="J708" s="6"/>
      <c r="K708" s="6"/>
      <c r="L708" s="6"/>
      <c r="M708" s="6"/>
      <c r="N708" s="6"/>
      <c r="O708" s="6"/>
      <c r="P708" s="4" t="s">
        <v>1</v>
      </c>
      <c r="Q708" s="6"/>
      <c r="R708" s="6"/>
      <c r="S708" s="6"/>
      <c r="T708" s="6"/>
      <c r="U708" s="6"/>
      <c r="V708" s="6"/>
      <c r="W708" s="6"/>
      <c r="X708" s="4" t="s">
        <v>2</v>
      </c>
      <c r="Y708" s="6"/>
      <c r="Z708" s="6"/>
      <c r="AA708" s="6"/>
      <c r="AB708" s="6"/>
      <c r="AC708" s="6"/>
      <c r="AD708" s="6"/>
      <c r="AE708" s="6"/>
      <c r="AF708" s="4" t="s">
        <v>3</v>
      </c>
      <c r="AG708" s="6"/>
      <c r="AH708" s="6"/>
      <c r="AI708" s="6"/>
      <c r="AJ708" s="6"/>
      <c r="AK708" s="6"/>
      <c r="AL708" s="6"/>
      <c r="AM708" s="6"/>
      <c r="AN708" s="4" t="s">
        <v>16</v>
      </c>
      <c r="AO708" s="6"/>
      <c r="AP708" s="6"/>
      <c r="AQ708" s="6"/>
      <c r="AR708" s="6"/>
      <c r="AS708" s="6"/>
      <c r="AT708" s="6"/>
      <c r="AU708" s="4" t="s">
        <v>17</v>
      </c>
      <c r="AV708" s="6"/>
      <c r="AW708" s="10"/>
      <c r="AX708" s="20"/>
      <c r="AY708" s="20"/>
      <c r="AZ708" s="31"/>
    </row>
    <row r="709" spans="1:52" x14ac:dyDescent="0.25">
      <c r="B709" s="15" t="s">
        <v>4</v>
      </c>
      <c r="C709" s="56">
        <v>450</v>
      </c>
      <c r="D709" s="5"/>
      <c r="E709" s="7"/>
      <c r="F709" s="7"/>
      <c r="G709" s="7"/>
      <c r="H709" s="8"/>
      <c r="I709" s="25"/>
      <c r="J709" s="25"/>
      <c r="K709" s="12"/>
      <c r="L709" s="25"/>
      <c r="M709" s="12"/>
      <c r="N709" s="25"/>
      <c r="O709" s="7"/>
      <c r="P709" s="8"/>
      <c r="Q709" s="25"/>
      <c r="R709" s="25"/>
      <c r="S709" s="25"/>
      <c r="T709" s="25"/>
      <c r="U709" s="12"/>
      <c r="V709" s="12"/>
      <c r="W709" s="7"/>
      <c r="X709" s="8"/>
      <c r="Y709" s="25"/>
      <c r="Z709" s="25"/>
      <c r="AA709" s="25"/>
      <c r="AB709" s="25"/>
      <c r="AC709" s="12"/>
      <c r="AD709" s="12"/>
      <c r="AE709" s="7"/>
      <c r="AF709" s="8"/>
      <c r="AG709" s="25"/>
      <c r="AH709" s="25"/>
      <c r="AI709" s="25"/>
      <c r="AJ709" s="25"/>
      <c r="AK709" s="25"/>
      <c r="AL709" s="25"/>
      <c r="AM709" s="7"/>
      <c r="AN709" s="8"/>
      <c r="AO709" s="7"/>
      <c r="AP709" s="7"/>
      <c r="AQ709" s="7"/>
      <c r="AR709" s="7"/>
      <c r="AS709" s="7"/>
      <c r="AT709" s="7"/>
      <c r="AU709" s="8"/>
      <c r="AV709" s="9"/>
      <c r="AW709" s="10"/>
      <c r="AX709" s="20"/>
      <c r="AY709" s="20"/>
      <c r="AZ709" s="22">
        <f>SUM((I709+J709+K709+L709+M709+N709+Q709+R709+S709+T709+U709+V709+Y709+Z709+AA709+AB709+AC709+AD709+AG709+AH709+AI709+AJ709+AK709+AL709)*C709)</f>
        <v>0</v>
      </c>
    </row>
    <row r="710" spans="1:52" x14ac:dyDescent="0.25">
      <c r="B710" s="16" t="s">
        <v>18</v>
      </c>
      <c r="C710" s="57">
        <v>500</v>
      </c>
      <c r="D710" s="5"/>
      <c r="E710" s="25"/>
      <c r="F710" s="25"/>
      <c r="G710" s="25"/>
      <c r="H710" s="8"/>
      <c r="I710" s="7"/>
      <c r="J710" s="7"/>
      <c r="K710" s="7"/>
      <c r="L710" s="7"/>
      <c r="M710" s="7"/>
      <c r="N710" s="7"/>
      <c r="O710" s="12"/>
      <c r="P710" s="8"/>
      <c r="Q710" s="7"/>
      <c r="R710" s="7"/>
      <c r="S710" s="7"/>
      <c r="T710" s="7"/>
      <c r="U710" s="7"/>
      <c r="V710" s="7"/>
      <c r="W710" s="12"/>
      <c r="X710" s="8"/>
      <c r="Y710" s="7"/>
      <c r="Z710" s="7"/>
      <c r="AA710" s="7"/>
      <c r="AB710" s="7"/>
      <c r="AC710" s="7"/>
      <c r="AD710" s="7"/>
      <c r="AE710" s="12"/>
      <c r="AF710" s="8"/>
      <c r="AG710" s="7"/>
      <c r="AH710" s="7"/>
      <c r="AI710" s="7"/>
      <c r="AJ710" s="7"/>
      <c r="AK710" s="33"/>
      <c r="AL710" s="33"/>
      <c r="AM710" s="12"/>
      <c r="AN710" s="8"/>
      <c r="AO710" s="25"/>
      <c r="AP710" s="25"/>
      <c r="AQ710" s="25"/>
      <c r="AR710" s="25"/>
      <c r="AS710" s="12"/>
      <c r="AT710" s="12"/>
      <c r="AU710" s="8"/>
      <c r="AV710" s="26"/>
      <c r="AW710" s="27"/>
      <c r="AX710" s="21"/>
      <c r="AY710" s="28"/>
      <c r="AZ710" s="22">
        <f>SUM((O710+W710+AE710+AK710+AL710+AM710+AP710+AQ710+AR710+AS710+AT710+AV710+AW710+AY710+AX710)*C710)</f>
        <v>0</v>
      </c>
    </row>
    <row r="711" spans="1:52" x14ac:dyDescent="0.25">
      <c r="B711" s="17" t="s">
        <v>5</v>
      </c>
      <c r="C711" s="57">
        <v>300</v>
      </c>
      <c r="D711" s="5"/>
      <c r="E711" s="7"/>
      <c r="F711" s="7"/>
      <c r="G711" s="7"/>
      <c r="H711" s="11"/>
      <c r="I711" s="7"/>
      <c r="J711" s="7"/>
      <c r="K711" s="7"/>
      <c r="L711" s="7"/>
      <c r="M711" s="7"/>
      <c r="N711" s="7"/>
      <c r="O711" s="7"/>
      <c r="P711" s="8"/>
      <c r="Q711" s="7"/>
      <c r="R711" s="7"/>
      <c r="S711" s="7"/>
      <c r="T711" s="7"/>
      <c r="U711" s="7"/>
      <c r="V711" s="7"/>
      <c r="W711" s="7"/>
      <c r="X711" s="11"/>
      <c r="Y711" s="7"/>
      <c r="Z711" s="7"/>
      <c r="AA711" s="7"/>
      <c r="AB711" s="7"/>
      <c r="AC711" s="7"/>
      <c r="AD711" s="7"/>
      <c r="AE711" s="7"/>
      <c r="AF711" s="11"/>
      <c r="AG711" s="7"/>
      <c r="AH711" s="7"/>
      <c r="AI711" s="7"/>
      <c r="AJ711" s="7"/>
      <c r="AK711" s="7"/>
      <c r="AL711" s="7"/>
      <c r="AM711" s="7"/>
      <c r="AN711" s="11"/>
      <c r="AO711" s="7"/>
      <c r="AP711" s="7"/>
      <c r="AQ711" s="7"/>
      <c r="AR711" s="7"/>
      <c r="AS711" s="7"/>
      <c r="AT711" s="7"/>
      <c r="AU711" s="8"/>
      <c r="AV711" s="9"/>
      <c r="AW711" s="10"/>
      <c r="AX711" s="20"/>
      <c r="AY711" s="20"/>
      <c r="AZ711" s="22">
        <f>SUM((D711+H711+P711+X711+AF711+AN711+AU711)*C711)</f>
        <v>0</v>
      </c>
    </row>
    <row r="712" spans="1:52" x14ac:dyDescent="0.25">
      <c r="B712" s="17" t="s">
        <v>6</v>
      </c>
      <c r="C712" s="57">
        <v>250</v>
      </c>
      <c r="D712" s="5"/>
      <c r="E712" s="7"/>
      <c r="F712" s="7"/>
      <c r="G712" s="7"/>
      <c r="H712" s="11"/>
      <c r="I712" s="7"/>
      <c r="J712" s="7"/>
      <c r="K712" s="7"/>
      <c r="L712" s="7"/>
      <c r="M712" s="7"/>
      <c r="N712" s="7"/>
      <c r="O712" s="7"/>
      <c r="P712" s="11"/>
      <c r="Q712" s="7"/>
      <c r="R712" s="7"/>
      <c r="S712" s="7"/>
      <c r="T712" s="7"/>
      <c r="U712" s="7"/>
      <c r="V712" s="7"/>
      <c r="W712" s="7"/>
      <c r="X712" s="11"/>
      <c r="Y712" s="7"/>
      <c r="Z712" s="7"/>
      <c r="AA712" s="7"/>
      <c r="AB712" s="7"/>
      <c r="AC712" s="7"/>
      <c r="AD712" s="7"/>
      <c r="AE712" s="7"/>
      <c r="AF712" s="11"/>
      <c r="AG712" s="7"/>
      <c r="AH712" s="7"/>
      <c r="AI712" s="7"/>
      <c r="AJ712" s="7"/>
      <c r="AK712" s="7"/>
      <c r="AL712" s="7"/>
      <c r="AM712" s="7"/>
      <c r="AN712" s="8"/>
      <c r="AO712" s="7"/>
      <c r="AP712" s="7"/>
      <c r="AQ712" s="7"/>
      <c r="AR712" s="7"/>
      <c r="AS712" s="7"/>
      <c r="AT712" s="7"/>
      <c r="AU712" s="8"/>
      <c r="AV712" s="9"/>
      <c r="AW712" s="10"/>
      <c r="AX712" s="20"/>
      <c r="AY712" s="20"/>
      <c r="AZ712" s="22">
        <f>SUM((D712+H712+P712+X712+AF712+AN712+AU712)*C712)</f>
        <v>0</v>
      </c>
    </row>
    <row r="713" spans="1:52" x14ac:dyDescent="0.25">
      <c r="B713" s="29" t="s">
        <v>7</v>
      </c>
      <c r="C713" s="30"/>
      <c r="D713" s="5"/>
      <c r="E713" s="7"/>
      <c r="F713" s="7"/>
      <c r="G713" s="7"/>
      <c r="H713" s="8"/>
      <c r="I713" s="7"/>
      <c r="J713" s="7"/>
      <c r="K713" s="7"/>
      <c r="L713" s="7"/>
      <c r="M713" s="7"/>
      <c r="N713" s="7"/>
      <c r="O713" s="7"/>
      <c r="P713" s="8"/>
      <c r="Q713" s="7"/>
      <c r="R713" s="7"/>
      <c r="S713" s="7"/>
      <c r="T713" s="7"/>
      <c r="U713" s="7"/>
      <c r="V713" s="7"/>
      <c r="W713" s="7"/>
      <c r="X713" s="8"/>
      <c r="Y713" s="7"/>
      <c r="Z713" s="7"/>
      <c r="AA713" s="7"/>
      <c r="AB713" s="7"/>
      <c r="AC713" s="7"/>
      <c r="AD713" s="7"/>
      <c r="AE713" s="7"/>
      <c r="AF713" s="8"/>
      <c r="AG713" s="7"/>
      <c r="AH713" s="7"/>
      <c r="AI713" s="7"/>
      <c r="AJ713" s="7"/>
      <c r="AK713" s="7"/>
      <c r="AL713" s="7"/>
      <c r="AM713" s="7"/>
      <c r="AN713" s="8"/>
      <c r="AO713" s="7"/>
      <c r="AP713" s="7"/>
      <c r="AQ713" s="7"/>
      <c r="AR713" s="7"/>
      <c r="AS713" s="7"/>
      <c r="AT713" s="7"/>
      <c r="AU713" s="8"/>
      <c r="AV713" s="9"/>
      <c r="AW713" s="10"/>
      <c r="AX713" s="20"/>
      <c r="AY713" s="20"/>
      <c r="AZ713" s="31">
        <f>SUM((D713+H713+P713+X713+AF713+AN713+AU713)*C713)</f>
        <v>0</v>
      </c>
    </row>
    <row r="714" spans="1:52" ht="15" customHeight="1" x14ac:dyDescent="0.25">
      <c r="B714" s="29" t="s">
        <v>8</v>
      </c>
      <c r="C714" s="30"/>
      <c r="D714" s="5"/>
      <c r="E714" s="7"/>
      <c r="F714" s="7"/>
      <c r="G714" s="7"/>
      <c r="H714" s="8"/>
      <c r="I714" s="7"/>
      <c r="J714" s="7"/>
      <c r="K714" s="7"/>
      <c r="L714" s="7"/>
      <c r="M714" s="7"/>
      <c r="N714" s="7"/>
      <c r="O714" s="7"/>
      <c r="P714" s="8"/>
      <c r="Q714" s="7"/>
      <c r="R714" s="7"/>
      <c r="S714" s="7"/>
      <c r="T714" s="7"/>
      <c r="U714" s="7"/>
      <c r="V714" s="7"/>
      <c r="W714" s="7"/>
      <c r="X714" s="8"/>
      <c r="Y714" s="7"/>
      <c r="Z714" s="7"/>
      <c r="AA714" s="7"/>
      <c r="AB714" s="7"/>
      <c r="AC714" s="7"/>
      <c r="AD714" s="7"/>
      <c r="AE714" s="7"/>
      <c r="AF714" s="8"/>
      <c r="AG714" s="7"/>
      <c r="AH714" s="7"/>
      <c r="AI714" s="7"/>
      <c r="AJ714" s="7"/>
      <c r="AK714" s="7"/>
      <c r="AL714" s="7"/>
      <c r="AM714" s="7"/>
      <c r="AN714" s="8"/>
      <c r="AO714" s="7"/>
      <c r="AP714" s="7"/>
      <c r="AQ714" s="7"/>
      <c r="AR714" s="7"/>
      <c r="AS714" s="7"/>
      <c r="AT714" s="7"/>
      <c r="AU714" s="8"/>
      <c r="AV714" s="9"/>
      <c r="AW714" s="10"/>
      <c r="AX714" s="20"/>
      <c r="AY714" s="20"/>
      <c r="AZ714" s="31">
        <f>SUM((D714+H714+P714+X714+AF714+AN714+AU714)*C714)</f>
        <v>0</v>
      </c>
    </row>
    <row r="715" spans="1:52" x14ac:dyDescent="0.25">
      <c r="B715" s="29" t="s">
        <v>20</v>
      </c>
      <c r="C715" s="30"/>
      <c r="D715" s="5"/>
      <c r="E715" s="7"/>
      <c r="F715" s="7"/>
      <c r="G715" s="7"/>
      <c r="H715" s="8"/>
      <c r="I715" s="7"/>
      <c r="J715" s="7"/>
      <c r="K715" s="7"/>
      <c r="L715" s="7"/>
      <c r="M715" s="7"/>
      <c r="N715" s="7"/>
      <c r="O715" s="7"/>
      <c r="P715" s="8"/>
      <c r="Q715" s="7"/>
      <c r="R715" s="7"/>
      <c r="S715" s="7"/>
      <c r="T715" s="7"/>
      <c r="U715" s="7"/>
      <c r="V715" s="7"/>
      <c r="W715" s="7"/>
      <c r="X715" s="8"/>
      <c r="Y715" s="7"/>
      <c r="Z715" s="7"/>
      <c r="AA715" s="7"/>
      <c r="AB715" s="7"/>
      <c r="AC715" s="7"/>
      <c r="AD715" s="7"/>
      <c r="AE715" s="7"/>
      <c r="AF715" s="8"/>
      <c r="AG715" s="7"/>
      <c r="AH715" s="7"/>
      <c r="AI715" s="7"/>
      <c r="AJ715" s="7"/>
      <c r="AK715" s="7"/>
      <c r="AL715" s="7"/>
      <c r="AM715" s="7"/>
      <c r="AN715" s="8"/>
      <c r="AO715" s="7"/>
      <c r="AP715" s="7"/>
      <c r="AQ715" s="7"/>
      <c r="AR715" s="7"/>
      <c r="AS715" s="7"/>
      <c r="AT715" s="7"/>
      <c r="AU715" s="8"/>
      <c r="AV715" s="9"/>
      <c r="AW715" s="10"/>
      <c r="AX715" s="20"/>
      <c r="AY715" s="20"/>
      <c r="AZ715" s="31">
        <f>SUM((D715+H715+P715+X715+AF715+AN715+AU715)*C715)</f>
        <v>0</v>
      </c>
    </row>
    <row r="716" spans="1:52" x14ac:dyDescent="0.25">
      <c r="AZ716" s="23" t="s">
        <v>22</v>
      </c>
    </row>
    <row r="717" spans="1:52" x14ac:dyDescent="0.25">
      <c r="D717" s="102" t="s">
        <v>126</v>
      </c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Z717" s="22">
        <f>SUM((AZ709+AZ710+AZ711+AZ712+AZ713+AZ714+AZ715))</f>
        <v>0</v>
      </c>
    </row>
    <row r="718" spans="1:52" ht="39.75" customHeight="1" x14ac:dyDescent="0.25">
      <c r="B718" s="101"/>
      <c r="C718" s="101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</row>
    <row r="719" spans="1:52" x14ac:dyDescent="0.25"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</row>
    <row r="720" spans="1:52" x14ac:dyDescent="0.25">
      <c r="C720" s="50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</row>
    <row r="721" spans="1:52" ht="15.75" thickBot="1" x14ac:dyDescent="0.3"/>
    <row r="722" spans="1:52" ht="39" customHeight="1" thickTop="1" thickBot="1" x14ac:dyDescent="0.3">
      <c r="A722" s="3" t="s">
        <v>26</v>
      </c>
      <c r="B722" s="2"/>
      <c r="C722" s="1"/>
      <c r="D722" s="1">
        <v>65</v>
      </c>
      <c r="E722" s="1" t="s">
        <v>9</v>
      </c>
      <c r="F722" s="1" t="s">
        <v>10</v>
      </c>
      <c r="G722" s="1" t="s">
        <v>11</v>
      </c>
      <c r="H722" s="1">
        <v>70</v>
      </c>
      <c r="I722" s="1" t="s">
        <v>12</v>
      </c>
      <c r="J722" s="1" t="s">
        <v>13</v>
      </c>
      <c r="K722" s="1" t="s">
        <v>14</v>
      </c>
      <c r="L722" s="1" t="s">
        <v>15</v>
      </c>
      <c r="M722" s="1" t="s">
        <v>9</v>
      </c>
      <c r="N722" s="1" t="s">
        <v>10</v>
      </c>
      <c r="O722" s="1" t="s">
        <v>11</v>
      </c>
      <c r="P722" s="1">
        <v>75</v>
      </c>
      <c r="Q722" s="1" t="s">
        <v>12</v>
      </c>
      <c r="R722" s="1" t="s">
        <v>13</v>
      </c>
      <c r="S722" s="1" t="s">
        <v>14</v>
      </c>
      <c r="T722" s="1" t="s">
        <v>15</v>
      </c>
      <c r="U722" s="1" t="s">
        <v>9</v>
      </c>
      <c r="V722" s="1" t="s">
        <v>10</v>
      </c>
      <c r="W722" s="1" t="s">
        <v>11</v>
      </c>
      <c r="X722" s="1">
        <v>80</v>
      </c>
      <c r="Y722" s="1" t="s">
        <v>12</v>
      </c>
      <c r="Z722" s="1" t="s">
        <v>13</v>
      </c>
      <c r="AA722" s="1" t="s">
        <v>14</v>
      </c>
      <c r="AB722" s="1" t="s">
        <v>15</v>
      </c>
      <c r="AC722" s="1" t="s">
        <v>9</v>
      </c>
      <c r="AD722" s="1" t="s">
        <v>10</v>
      </c>
      <c r="AE722" s="1" t="s">
        <v>11</v>
      </c>
      <c r="AF722" s="1">
        <v>85</v>
      </c>
      <c r="AG722" s="1" t="s">
        <v>12</v>
      </c>
      <c r="AH722" s="1" t="s">
        <v>13</v>
      </c>
      <c r="AI722" s="1" t="s">
        <v>14</v>
      </c>
      <c r="AJ722" s="1" t="s">
        <v>15</v>
      </c>
      <c r="AK722" s="1" t="s">
        <v>9</v>
      </c>
      <c r="AL722" s="1" t="s">
        <v>10</v>
      </c>
      <c r="AM722" s="1" t="s">
        <v>11</v>
      </c>
      <c r="AN722" s="1">
        <v>90</v>
      </c>
      <c r="AO722" s="1" t="s">
        <v>13</v>
      </c>
      <c r="AP722" s="1" t="s">
        <v>14</v>
      </c>
      <c r="AQ722" s="1" t="s">
        <v>15</v>
      </c>
      <c r="AR722" s="1" t="s">
        <v>9</v>
      </c>
      <c r="AS722" s="1" t="s">
        <v>10</v>
      </c>
      <c r="AT722" s="1" t="s">
        <v>11</v>
      </c>
      <c r="AU722" s="1">
        <v>95</v>
      </c>
      <c r="AV722" s="1" t="s">
        <v>14</v>
      </c>
      <c r="AW722" s="1" t="s">
        <v>15</v>
      </c>
      <c r="AX722" s="1" t="s">
        <v>9</v>
      </c>
      <c r="AY722" s="1" t="s">
        <v>10</v>
      </c>
      <c r="AZ722" s="1" t="s">
        <v>21</v>
      </c>
    </row>
    <row r="723" spans="1:52" ht="15.75" thickTop="1" x14ac:dyDescent="0.25">
      <c r="B723" s="24"/>
      <c r="C723" s="18" t="s">
        <v>19</v>
      </c>
      <c r="D723" s="4" t="s">
        <v>0</v>
      </c>
      <c r="E723" s="6"/>
      <c r="F723" s="6"/>
      <c r="G723" s="6"/>
      <c r="H723" s="4" t="s">
        <v>0</v>
      </c>
      <c r="I723" s="6"/>
      <c r="J723" s="6"/>
      <c r="K723" s="6"/>
      <c r="L723" s="6"/>
      <c r="M723" s="6"/>
      <c r="N723" s="6"/>
      <c r="O723" s="6"/>
      <c r="P723" s="4" t="s">
        <v>1</v>
      </c>
      <c r="Q723" s="6"/>
      <c r="R723" s="6"/>
      <c r="S723" s="6"/>
      <c r="T723" s="6"/>
      <c r="U723" s="6"/>
      <c r="V723" s="6"/>
      <c r="W723" s="6"/>
      <c r="X723" s="4" t="s">
        <v>2</v>
      </c>
      <c r="Y723" s="6"/>
      <c r="Z723" s="6"/>
      <c r="AA723" s="6"/>
      <c r="AB723" s="6"/>
      <c r="AC723" s="6"/>
      <c r="AD723" s="6"/>
      <c r="AE723" s="6"/>
      <c r="AF723" s="4" t="s">
        <v>3</v>
      </c>
      <c r="AG723" s="6"/>
      <c r="AH723" s="6"/>
      <c r="AI723" s="6"/>
      <c r="AJ723" s="6"/>
      <c r="AK723" s="6"/>
      <c r="AL723" s="6"/>
      <c r="AM723" s="6"/>
      <c r="AN723" s="4" t="s">
        <v>16</v>
      </c>
      <c r="AO723" s="6"/>
      <c r="AP723" s="6"/>
      <c r="AQ723" s="6"/>
      <c r="AR723" s="6"/>
      <c r="AS723" s="6"/>
      <c r="AT723" s="6"/>
      <c r="AU723" s="4" t="s">
        <v>17</v>
      </c>
      <c r="AV723" s="6"/>
      <c r="AW723" s="10"/>
      <c r="AX723" s="20"/>
      <c r="AY723" s="20"/>
      <c r="AZ723" s="31"/>
    </row>
    <row r="724" spans="1:52" x14ac:dyDescent="0.25">
      <c r="B724" s="15" t="s">
        <v>4</v>
      </c>
      <c r="C724" s="56">
        <v>500</v>
      </c>
      <c r="D724" s="5"/>
      <c r="E724" s="7"/>
      <c r="F724" s="7"/>
      <c r="G724" s="7"/>
      <c r="H724" s="8"/>
      <c r="I724" s="25"/>
      <c r="J724" s="25"/>
      <c r="K724" s="12"/>
      <c r="L724" s="12"/>
      <c r="M724" s="25"/>
      <c r="N724" s="12"/>
      <c r="O724" s="7"/>
      <c r="P724" s="8"/>
      <c r="Q724" s="25"/>
      <c r="R724" s="25"/>
      <c r="S724" s="25"/>
      <c r="T724" s="25"/>
      <c r="U724" s="25"/>
      <c r="V724" s="25"/>
      <c r="W724" s="7"/>
      <c r="X724" s="8"/>
      <c r="Y724" s="25"/>
      <c r="Z724" s="25"/>
      <c r="AA724" s="25"/>
      <c r="AB724" s="25"/>
      <c r="AC724" s="25"/>
      <c r="AD724" s="25"/>
      <c r="AE724" s="7"/>
      <c r="AF724" s="8"/>
      <c r="AG724" s="25"/>
      <c r="AH724" s="25"/>
      <c r="AI724" s="25"/>
      <c r="AJ724" s="25"/>
      <c r="AK724" s="25"/>
      <c r="AL724" s="25"/>
      <c r="AM724" s="7"/>
      <c r="AN724" s="8"/>
      <c r="AO724" s="7"/>
      <c r="AP724" s="7"/>
      <c r="AQ724" s="7"/>
      <c r="AR724" s="7"/>
      <c r="AS724" s="7"/>
      <c r="AT724" s="7"/>
      <c r="AU724" s="8"/>
      <c r="AV724" s="9"/>
      <c r="AW724" s="10"/>
      <c r="AX724" s="20"/>
      <c r="AY724" s="20"/>
      <c r="AZ724" s="22">
        <f>SUM((I724+J724+K724+L724+M724+N724+Q724+R724+S724+T724+U724+V724+Y724+Z724+AA724+AB724+AC724+AD724+AG724+AH724+AI724+AJ724+AK724+AL724)*C724)</f>
        <v>0</v>
      </c>
    </row>
    <row r="725" spans="1:52" x14ac:dyDescent="0.25">
      <c r="B725" s="16" t="s">
        <v>18</v>
      </c>
      <c r="C725" s="57">
        <v>650</v>
      </c>
      <c r="D725" s="5"/>
      <c r="E725" s="25"/>
      <c r="F725" s="12"/>
      <c r="G725" s="75"/>
      <c r="H725" s="8"/>
      <c r="I725" s="7"/>
      <c r="J725" s="7"/>
      <c r="K725" s="7"/>
      <c r="L725" s="7"/>
      <c r="M725" s="7"/>
      <c r="N725" s="7"/>
      <c r="O725" s="12"/>
      <c r="P725" s="8"/>
      <c r="Q725" s="7"/>
      <c r="R725" s="7"/>
      <c r="S725" s="7"/>
      <c r="T725" s="7"/>
      <c r="U725" s="7"/>
      <c r="V725" s="7"/>
      <c r="W725" s="25"/>
      <c r="X725" s="8"/>
      <c r="Y725" s="7"/>
      <c r="Z725" s="7"/>
      <c r="AA725" s="7"/>
      <c r="AB725" s="7"/>
      <c r="AC725" s="7"/>
      <c r="AD725" s="7"/>
      <c r="AE725" s="12"/>
      <c r="AF725" s="8"/>
      <c r="AG725" s="7"/>
      <c r="AH725" s="7"/>
      <c r="AI725" s="7"/>
      <c r="AJ725" s="7"/>
      <c r="AK725" s="7"/>
      <c r="AL725" s="7"/>
      <c r="AM725" s="25"/>
      <c r="AN725" s="8"/>
      <c r="AO725" s="25"/>
      <c r="AP725" s="25"/>
      <c r="AQ725" s="25"/>
      <c r="AR725" s="25"/>
      <c r="AS725" s="25"/>
      <c r="AT725" s="12"/>
      <c r="AU725" s="8"/>
      <c r="AV725" s="26"/>
      <c r="AW725" s="27"/>
      <c r="AX725" s="28"/>
      <c r="AY725" s="28"/>
      <c r="AZ725" s="22">
        <f>SUM((E725+F725+G725+O725+W725+AE725+AK725+AL725+AM725+AP725+AQ725+AR725+AS725+AT725+AV725+AW725+AX725+AY725)*C725)</f>
        <v>0</v>
      </c>
    </row>
    <row r="726" spans="1:52" x14ac:dyDescent="0.25">
      <c r="B726" s="17" t="s">
        <v>5</v>
      </c>
      <c r="C726" s="57">
        <v>300</v>
      </c>
      <c r="D726" s="5"/>
      <c r="E726" s="7"/>
      <c r="F726" s="7"/>
      <c r="G726" s="7"/>
      <c r="H726" s="11"/>
      <c r="I726" s="7"/>
      <c r="J726" s="7"/>
      <c r="K726" s="7"/>
      <c r="L726" s="7"/>
      <c r="M726" s="7"/>
      <c r="N726" s="7"/>
      <c r="O726" s="7"/>
      <c r="P726" s="8"/>
      <c r="Q726" s="7"/>
      <c r="R726" s="7"/>
      <c r="S726" s="7"/>
      <c r="T726" s="7"/>
      <c r="U726" s="7"/>
      <c r="V726" s="7"/>
      <c r="W726" s="7"/>
      <c r="X726" s="11"/>
      <c r="Y726" s="7"/>
      <c r="Z726" s="7"/>
      <c r="AA726" s="7"/>
      <c r="AB726" s="7"/>
      <c r="AC726" s="7"/>
      <c r="AD726" s="7"/>
      <c r="AE726" s="7"/>
      <c r="AF726" s="11"/>
      <c r="AG726" s="7"/>
      <c r="AH726" s="7"/>
      <c r="AI726" s="7"/>
      <c r="AJ726" s="7"/>
      <c r="AK726" s="7"/>
      <c r="AL726" s="7"/>
      <c r="AM726" s="7"/>
      <c r="AN726" s="8"/>
      <c r="AO726" s="7"/>
      <c r="AP726" s="7"/>
      <c r="AQ726" s="7"/>
      <c r="AR726" s="7"/>
      <c r="AS726" s="7"/>
      <c r="AT726" s="7"/>
      <c r="AU726" s="8"/>
      <c r="AV726" s="9"/>
      <c r="AW726" s="10"/>
      <c r="AX726" s="20"/>
      <c r="AY726" s="20"/>
      <c r="AZ726" s="22">
        <f>SUM((D726+H726+P726+X726+AF726+AN726+AU726)*C726)</f>
        <v>0</v>
      </c>
    </row>
    <row r="727" spans="1:52" x14ac:dyDescent="0.25">
      <c r="B727" s="17" t="s">
        <v>6</v>
      </c>
      <c r="C727" s="57">
        <v>250</v>
      </c>
      <c r="D727" s="5"/>
      <c r="E727" s="7"/>
      <c r="F727" s="7"/>
      <c r="G727" s="7"/>
      <c r="H727" s="11"/>
      <c r="I727" s="7"/>
      <c r="J727" s="7"/>
      <c r="K727" s="7"/>
      <c r="L727" s="7"/>
      <c r="M727" s="7"/>
      <c r="N727" s="7"/>
      <c r="O727" s="7"/>
      <c r="P727" s="11"/>
      <c r="Q727" s="7"/>
      <c r="R727" s="7"/>
      <c r="S727" s="7"/>
      <c r="T727" s="7"/>
      <c r="U727" s="7"/>
      <c r="V727" s="7"/>
      <c r="W727" s="7"/>
      <c r="X727" s="8"/>
      <c r="Y727" s="7"/>
      <c r="Z727" s="7"/>
      <c r="AA727" s="7"/>
      <c r="AB727" s="7"/>
      <c r="AC727" s="7"/>
      <c r="AD727" s="7"/>
      <c r="AE727" s="7"/>
      <c r="AF727" s="8"/>
      <c r="AG727" s="7"/>
      <c r="AH727" s="7"/>
      <c r="AI727" s="7"/>
      <c r="AJ727" s="7"/>
      <c r="AK727" s="7"/>
      <c r="AL727" s="7"/>
      <c r="AM727" s="7"/>
      <c r="AN727" s="8"/>
      <c r="AO727" s="7"/>
      <c r="AP727" s="7"/>
      <c r="AQ727" s="7"/>
      <c r="AR727" s="7"/>
      <c r="AS727" s="7"/>
      <c r="AT727" s="7"/>
      <c r="AU727" s="8"/>
      <c r="AV727" s="9"/>
      <c r="AW727" s="10"/>
      <c r="AX727" s="20"/>
      <c r="AY727" s="20"/>
      <c r="AZ727" s="22">
        <f>SUM((D727+H727+P727+X727+AF727+AN727+AU727)*C727)</f>
        <v>0</v>
      </c>
    </row>
    <row r="728" spans="1:52" x14ac:dyDescent="0.25">
      <c r="B728" s="29" t="s">
        <v>7</v>
      </c>
      <c r="C728" s="30"/>
      <c r="D728" s="5"/>
      <c r="E728" s="7"/>
      <c r="F728" s="7"/>
      <c r="G728" s="7"/>
      <c r="H728" s="8"/>
      <c r="I728" s="7"/>
      <c r="J728" s="7"/>
      <c r="K728" s="7"/>
      <c r="L728" s="7"/>
      <c r="M728" s="7"/>
      <c r="N728" s="7"/>
      <c r="O728" s="7"/>
      <c r="P728" s="8"/>
      <c r="Q728" s="7"/>
      <c r="R728" s="7"/>
      <c r="S728" s="7"/>
      <c r="T728" s="7"/>
      <c r="U728" s="7"/>
      <c r="V728" s="7"/>
      <c r="W728" s="7"/>
      <c r="X728" s="8"/>
      <c r="Y728" s="7"/>
      <c r="Z728" s="7"/>
      <c r="AA728" s="7"/>
      <c r="AB728" s="7"/>
      <c r="AC728" s="7"/>
      <c r="AD728" s="7"/>
      <c r="AE728" s="7"/>
      <c r="AF728" s="8"/>
      <c r="AG728" s="7"/>
      <c r="AH728" s="7"/>
      <c r="AI728" s="7"/>
      <c r="AJ728" s="7"/>
      <c r="AK728" s="7"/>
      <c r="AL728" s="7"/>
      <c r="AM728" s="7"/>
      <c r="AN728" s="8"/>
      <c r="AO728" s="7"/>
      <c r="AP728" s="7"/>
      <c r="AQ728" s="7"/>
      <c r="AR728" s="7"/>
      <c r="AS728" s="7"/>
      <c r="AT728" s="7"/>
      <c r="AU728" s="8"/>
      <c r="AV728" s="9"/>
      <c r="AW728" s="10"/>
      <c r="AX728" s="20"/>
      <c r="AY728" s="20"/>
      <c r="AZ728" s="31">
        <f>SUM((D728+H728+P728+X728+AF728+AN728+AU728)*C728)</f>
        <v>0</v>
      </c>
    </row>
    <row r="729" spans="1:52" x14ac:dyDescent="0.25">
      <c r="B729" s="29" t="s">
        <v>8</v>
      </c>
      <c r="C729" s="30"/>
      <c r="D729" s="5"/>
      <c r="E729" s="7"/>
      <c r="F729" s="7"/>
      <c r="G729" s="7"/>
      <c r="H729" s="8"/>
      <c r="I729" s="7"/>
      <c r="J729" s="7"/>
      <c r="K729" s="7"/>
      <c r="L729" s="7"/>
      <c r="M729" s="7"/>
      <c r="N729" s="7"/>
      <c r="O729" s="7"/>
      <c r="P729" s="8"/>
      <c r="Q729" s="7"/>
      <c r="R729" s="7"/>
      <c r="S729" s="7"/>
      <c r="T729" s="7"/>
      <c r="U729" s="7"/>
      <c r="V729" s="7"/>
      <c r="W729" s="7"/>
      <c r="X729" s="8"/>
      <c r="Y729" s="7"/>
      <c r="Z729" s="7"/>
      <c r="AA729" s="7"/>
      <c r="AB729" s="7"/>
      <c r="AC729" s="7"/>
      <c r="AD729" s="7"/>
      <c r="AE729" s="7"/>
      <c r="AF729" s="8"/>
      <c r="AG729" s="7"/>
      <c r="AH729" s="7"/>
      <c r="AI729" s="7"/>
      <c r="AJ729" s="7"/>
      <c r="AK729" s="7"/>
      <c r="AL729" s="7"/>
      <c r="AM729" s="7"/>
      <c r="AN729" s="8"/>
      <c r="AO729" s="7"/>
      <c r="AP729" s="7"/>
      <c r="AQ729" s="7"/>
      <c r="AR729" s="7"/>
      <c r="AS729" s="7"/>
      <c r="AT729" s="7"/>
      <c r="AU729" s="8"/>
      <c r="AV729" s="9"/>
      <c r="AW729" s="10"/>
      <c r="AX729" s="20"/>
      <c r="AY729" s="20"/>
      <c r="AZ729" s="31">
        <f>SUM((D729+H729+P729+X729+AF729+AN729+AU729)*C729)</f>
        <v>0</v>
      </c>
    </row>
    <row r="730" spans="1:52" ht="15" customHeight="1" x14ac:dyDescent="0.25">
      <c r="B730" s="29" t="s">
        <v>20</v>
      </c>
      <c r="C730" s="30"/>
      <c r="D730" s="5"/>
      <c r="E730" s="7"/>
      <c r="F730" s="7"/>
      <c r="G730" s="7"/>
      <c r="H730" s="8"/>
      <c r="I730" s="7"/>
      <c r="J730" s="7"/>
      <c r="K730" s="7"/>
      <c r="L730" s="7"/>
      <c r="M730" s="7"/>
      <c r="N730" s="7"/>
      <c r="O730" s="7"/>
      <c r="P730" s="8"/>
      <c r="Q730" s="7"/>
      <c r="R730" s="7"/>
      <c r="S730" s="7"/>
      <c r="T730" s="7"/>
      <c r="U730" s="7"/>
      <c r="V730" s="7"/>
      <c r="W730" s="7"/>
      <c r="X730" s="8"/>
      <c r="Y730" s="7"/>
      <c r="Z730" s="7"/>
      <c r="AA730" s="7"/>
      <c r="AB730" s="7"/>
      <c r="AC730" s="7"/>
      <c r="AD730" s="7"/>
      <c r="AE730" s="7"/>
      <c r="AF730" s="8"/>
      <c r="AG730" s="7"/>
      <c r="AH730" s="7"/>
      <c r="AI730" s="7"/>
      <c r="AJ730" s="7"/>
      <c r="AK730" s="7"/>
      <c r="AL730" s="7"/>
      <c r="AM730" s="7"/>
      <c r="AN730" s="8"/>
      <c r="AO730" s="7"/>
      <c r="AP730" s="7"/>
      <c r="AQ730" s="7"/>
      <c r="AR730" s="7"/>
      <c r="AS730" s="7"/>
      <c r="AT730" s="7"/>
      <c r="AU730" s="8"/>
      <c r="AV730" s="9"/>
      <c r="AW730" s="10"/>
      <c r="AX730" s="20"/>
      <c r="AY730" s="20"/>
      <c r="AZ730" s="31">
        <f>SUM((D730+H730+P730+X730+AF730+AN730+AU730)*C730)</f>
        <v>0</v>
      </c>
    </row>
    <row r="731" spans="1:52" x14ac:dyDescent="0.25">
      <c r="AZ731" s="23" t="s">
        <v>22</v>
      </c>
    </row>
    <row r="732" spans="1:52" x14ac:dyDescent="0.25">
      <c r="D732" s="100" t="s">
        <v>120</v>
      </c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100"/>
      <c r="AO732" s="100"/>
      <c r="AP732" s="100"/>
      <c r="AQ732" s="100"/>
      <c r="AR732" s="100"/>
      <c r="AS732" s="100"/>
      <c r="AT732" s="100"/>
      <c r="AZ732" s="22">
        <f>SUM((AZ724+AZ725+AZ726+AZ727+AZ728+AZ729+AZ730))</f>
        <v>0</v>
      </c>
    </row>
    <row r="733" spans="1:52" x14ac:dyDescent="0.25">
      <c r="B733" s="101"/>
      <c r="C733" s="101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0"/>
      <c r="AP733" s="100"/>
      <c r="AQ733" s="100"/>
      <c r="AR733" s="100"/>
      <c r="AS733" s="100"/>
      <c r="AT733" s="100"/>
    </row>
    <row r="734" spans="1:52" x14ac:dyDescent="0.25"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100"/>
      <c r="AO734" s="100"/>
      <c r="AP734" s="100"/>
      <c r="AQ734" s="100"/>
      <c r="AR734" s="100"/>
      <c r="AS734" s="100"/>
      <c r="AT734" s="100"/>
    </row>
    <row r="735" spans="1:52" x14ac:dyDescent="0.25">
      <c r="C735" s="5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  <c r="AJ735" s="100"/>
      <c r="AK735" s="100"/>
      <c r="AL735" s="100"/>
      <c r="AM735" s="100"/>
      <c r="AN735" s="100"/>
      <c r="AO735" s="100"/>
      <c r="AP735" s="100"/>
      <c r="AQ735" s="100"/>
      <c r="AR735" s="100"/>
      <c r="AS735" s="100"/>
      <c r="AT735" s="100"/>
    </row>
    <row r="736" spans="1:52" ht="34.5" customHeight="1" thickBot="1" x14ac:dyDescent="0.3"/>
    <row r="737" spans="1:52" ht="27.75" thickTop="1" thickBot="1" x14ac:dyDescent="0.3">
      <c r="A737" s="3" t="s">
        <v>27</v>
      </c>
      <c r="B737" s="1" t="s">
        <v>29</v>
      </c>
      <c r="C737" s="1"/>
      <c r="D737" s="1">
        <v>65</v>
      </c>
      <c r="E737" s="1" t="s">
        <v>9</v>
      </c>
      <c r="F737" s="1" t="s">
        <v>10</v>
      </c>
      <c r="G737" s="1" t="s">
        <v>11</v>
      </c>
      <c r="H737" s="1">
        <v>70</v>
      </c>
      <c r="I737" s="1" t="s">
        <v>12</v>
      </c>
      <c r="J737" s="1" t="s">
        <v>13</v>
      </c>
      <c r="K737" s="1" t="s">
        <v>14</v>
      </c>
      <c r="L737" s="1" t="s">
        <v>15</v>
      </c>
      <c r="M737" s="1" t="s">
        <v>9</v>
      </c>
      <c r="N737" s="1" t="s">
        <v>10</v>
      </c>
      <c r="O737" s="1" t="s">
        <v>11</v>
      </c>
      <c r="P737" s="1">
        <v>75</v>
      </c>
      <c r="Q737" s="1" t="s">
        <v>12</v>
      </c>
      <c r="R737" s="1" t="s">
        <v>13</v>
      </c>
      <c r="S737" s="1" t="s">
        <v>14</v>
      </c>
      <c r="T737" s="1" t="s">
        <v>15</v>
      </c>
      <c r="U737" s="1" t="s">
        <v>9</v>
      </c>
      <c r="V737" s="1" t="s">
        <v>10</v>
      </c>
      <c r="W737" s="1" t="s">
        <v>11</v>
      </c>
      <c r="X737" s="1">
        <v>80</v>
      </c>
      <c r="Y737" s="1" t="s">
        <v>12</v>
      </c>
      <c r="Z737" s="1" t="s">
        <v>13</v>
      </c>
      <c r="AA737" s="1" t="s">
        <v>14</v>
      </c>
      <c r="AB737" s="1" t="s">
        <v>15</v>
      </c>
      <c r="AC737" s="1" t="s">
        <v>9</v>
      </c>
      <c r="AD737" s="1" t="s">
        <v>10</v>
      </c>
      <c r="AE737" s="1" t="s">
        <v>11</v>
      </c>
      <c r="AF737" s="1">
        <v>85</v>
      </c>
      <c r="AG737" s="1" t="s">
        <v>12</v>
      </c>
      <c r="AH737" s="1" t="s">
        <v>13</v>
      </c>
      <c r="AI737" s="1" t="s">
        <v>14</v>
      </c>
      <c r="AJ737" s="1" t="s">
        <v>15</v>
      </c>
      <c r="AK737" s="1" t="s">
        <v>9</v>
      </c>
      <c r="AL737" s="1" t="s">
        <v>10</v>
      </c>
      <c r="AM737" s="1" t="s">
        <v>11</v>
      </c>
      <c r="AN737" s="1">
        <v>90</v>
      </c>
      <c r="AO737" s="1" t="s">
        <v>13</v>
      </c>
      <c r="AP737" s="1" t="s">
        <v>14</v>
      </c>
      <c r="AQ737" s="1" t="s">
        <v>15</v>
      </c>
      <c r="AR737" s="1" t="s">
        <v>9</v>
      </c>
      <c r="AS737" s="1" t="s">
        <v>10</v>
      </c>
      <c r="AT737" s="1" t="s">
        <v>11</v>
      </c>
      <c r="AU737" s="1">
        <v>95</v>
      </c>
      <c r="AV737" s="1" t="s">
        <v>14</v>
      </c>
      <c r="AW737" s="1" t="s">
        <v>15</v>
      </c>
      <c r="AX737" s="1" t="s">
        <v>9</v>
      </c>
      <c r="AY737" s="1" t="s">
        <v>10</v>
      </c>
      <c r="AZ737" s="1" t="s">
        <v>21</v>
      </c>
    </row>
    <row r="738" spans="1:52" ht="15.75" thickTop="1" x14ac:dyDescent="0.25">
      <c r="B738" s="24"/>
      <c r="C738" s="18" t="s">
        <v>19</v>
      </c>
      <c r="D738" s="4" t="s">
        <v>0</v>
      </c>
      <c r="E738" s="6"/>
      <c r="F738" s="6"/>
      <c r="G738" s="6"/>
      <c r="H738" s="4" t="s">
        <v>0</v>
      </c>
      <c r="I738" s="6"/>
      <c r="J738" s="6"/>
      <c r="K738" s="6"/>
      <c r="L738" s="6"/>
      <c r="M738" s="6"/>
      <c r="N738" s="6"/>
      <c r="O738" s="6"/>
      <c r="P738" s="4" t="s">
        <v>1</v>
      </c>
      <c r="Q738" s="6"/>
      <c r="R738" s="6"/>
      <c r="S738" s="6"/>
      <c r="T738" s="6"/>
      <c r="U738" s="6"/>
      <c r="V738" s="6"/>
      <c r="W738" s="6"/>
      <c r="X738" s="4" t="s">
        <v>2</v>
      </c>
      <c r="Y738" s="6"/>
      <c r="Z738" s="6"/>
      <c r="AA738" s="6"/>
      <c r="AB738" s="6"/>
      <c r="AC738" s="6"/>
      <c r="AD738" s="6"/>
      <c r="AE738" s="6"/>
      <c r="AF738" s="4" t="s">
        <v>3</v>
      </c>
      <c r="AG738" s="6"/>
      <c r="AH738" s="6"/>
      <c r="AI738" s="6"/>
      <c r="AJ738" s="6"/>
      <c r="AK738" s="6"/>
      <c r="AL738" s="6"/>
      <c r="AM738" s="6"/>
      <c r="AN738" s="4" t="s">
        <v>16</v>
      </c>
      <c r="AO738" s="6"/>
      <c r="AP738" s="6"/>
      <c r="AQ738" s="6"/>
      <c r="AR738" s="6"/>
      <c r="AS738" s="6"/>
      <c r="AT738" s="6"/>
      <c r="AU738" s="4" t="s">
        <v>17</v>
      </c>
      <c r="AV738" s="6"/>
      <c r="AW738" s="10"/>
      <c r="AX738" s="20"/>
      <c r="AY738" s="20"/>
      <c r="AZ738" s="31"/>
    </row>
    <row r="739" spans="1:52" x14ac:dyDescent="0.25">
      <c r="B739" s="15" t="s">
        <v>4</v>
      </c>
      <c r="C739" s="56">
        <v>696</v>
      </c>
      <c r="D739" s="5"/>
      <c r="E739" s="7"/>
      <c r="F739" s="7"/>
      <c r="G739" s="7"/>
      <c r="H739" s="8"/>
      <c r="I739" s="25"/>
      <c r="J739" s="25"/>
      <c r="K739" s="25"/>
      <c r="L739" s="12"/>
      <c r="M739" s="12"/>
      <c r="N739" s="12"/>
      <c r="O739" s="7"/>
      <c r="P739" s="8"/>
      <c r="Q739" s="25"/>
      <c r="R739" s="25"/>
      <c r="S739" s="25"/>
      <c r="T739" s="25"/>
      <c r="U739" s="12"/>
      <c r="V739" s="12"/>
      <c r="W739" s="7"/>
      <c r="X739" s="8"/>
      <c r="Y739" s="25"/>
      <c r="Z739" s="25"/>
      <c r="AA739" s="25"/>
      <c r="AB739" s="25"/>
      <c r="AC739" s="25"/>
      <c r="AD739" s="25"/>
      <c r="AE739" s="7"/>
      <c r="AF739" s="8"/>
      <c r="AG739" s="25"/>
      <c r="AH739" s="25"/>
      <c r="AI739" s="25"/>
      <c r="AJ739" s="25"/>
      <c r="AK739" s="25"/>
      <c r="AL739" s="25"/>
      <c r="AM739" s="7"/>
      <c r="AN739" s="8"/>
      <c r="AO739" s="7"/>
      <c r="AP739" s="7"/>
      <c r="AQ739" s="7"/>
      <c r="AR739" s="7"/>
      <c r="AS739" s="7"/>
      <c r="AT739" s="7"/>
      <c r="AU739" s="8"/>
      <c r="AV739" s="9"/>
      <c r="AW739" s="10"/>
      <c r="AX739" s="20"/>
      <c r="AY739" s="20"/>
      <c r="AZ739" s="22">
        <f>SUM((I739+J739+K739+L739+M739+N739+Q739+R739+S739+T739+U739+V739+Y739+Z739+AA739+AB739+AC739+AD739+AG739+AH739+AI739+AJ739+AK739+AL739)*C739)</f>
        <v>0</v>
      </c>
    </row>
    <row r="740" spans="1:52" x14ac:dyDescent="0.25">
      <c r="B740" s="16" t="s">
        <v>18</v>
      </c>
      <c r="C740" s="57">
        <v>740</v>
      </c>
      <c r="D740" s="5"/>
      <c r="E740" s="25"/>
      <c r="F740" s="12"/>
      <c r="G740" s="12"/>
      <c r="H740" s="8"/>
      <c r="I740" s="7"/>
      <c r="J740" s="7"/>
      <c r="K740" s="7"/>
      <c r="L740" s="7"/>
      <c r="M740" s="7"/>
      <c r="N740" s="7"/>
      <c r="O740" s="12"/>
      <c r="P740" s="8"/>
      <c r="Q740" s="7"/>
      <c r="R740" s="7"/>
      <c r="S740" s="7"/>
      <c r="T740" s="7"/>
      <c r="U740" s="7"/>
      <c r="V740" s="7"/>
      <c r="W740" s="12"/>
      <c r="X740" s="8"/>
      <c r="Y740" s="7"/>
      <c r="Z740" s="7"/>
      <c r="AA740" s="7"/>
      <c r="AB740" s="7"/>
      <c r="AC740" s="7"/>
      <c r="AD740" s="7"/>
      <c r="AE740" s="12"/>
      <c r="AF740" s="8"/>
      <c r="AG740" s="7"/>
      <c r="AH740" s="7"/>
      <c r="AI740" s="7"/>
      <c r="AJ740" s="7"/>
      <c r="AK740" s="7"/>
      <c r="AL740" s="7"/>
      <c r="AM740" s="25"/>
      <c r="AN740" s="8"/>
      <c r="AO740" s="25"/>
      <c r="AP740" s="25"/>
      <c r="AQ740" s="25"/>
      <c r="AR740" s="25"/>
      <c r="AS740" s="25"/>
      <c r="AT740" s="25"/>
      <c r="AU740" s="8"/>
      <c r="AV740" s="26"/>
      <c r="AW740" s="27"/>
      <c r="AX740" s="28"/>
      <c r="AY740" s="28"/>
      <c r="AZ740" s="22">
        <f>SUM((F740+G740+O740+W740+AE740+AK740+AL740+AP740+AQ740+AR740+AS740+AV740+AW740+AY740)*C740)</f>
        <v>0</v>
      </c>
    </row>
    <row r="741" spans="1:52" x14ac:dyDescent="0.25">
      <c r="B741" s="17" t="s">
        <v>5</v>
      </c>
      <c r="C741" s="57">
        <v>300</v>
      </c>
      <c r="D741" s="5"/>
      <c r="E741" s="7"/>
      <c r="F741" s="7"/>
      <c r="G741" s="7"/>
      <c r="H741" s="8"/>
      <c r="I741" s="7"/>
      <c r="J741" s="7"/>
      <c r="K741" s="7"/>
      <c r="L741" s="7"/>
      <c r="M741" s="7"/>
      <c r="N741" s="7"/>
      <c r="O741" s="7"/>
      <c r="P741" s="8"/>
      <c r="Q741" s="7"/>
      <c r="R741" s="7"/>
      <c r="S741" s="7"/>
      <c r="T741" s="7"/>
      <c r="U741" s="7"/>
      <c r="V741" s="7"/>
      <c r="W741" s="7"/>
      <c r="X741" s="8"/>
      <c r="Y741" s="7"/>
      <c r="Z741" s="7"/>
      <c r="AA741" s="7"/>
      <c r="AB741" s="7"/>
      <c r="AC741" s="7"/>
      <c r="AD741" s="7"/>
      <c r="AE741" s="7"/>
      <c r="AF741" s="8"/>
      <c r="AG741" s="7"/>
      <c r="AH741" s="7"/>
      <c r="AI741" s="7"/>
      <c r="AJ741" s="7"/>
      <c r="AK741" s="7"/>
      <c r="AL741" s="7"/>
      <c r="AM741" s="7"/>
      <c r="AN741" s="8"/>
      <c r="AO741" s="7"/>
      <c r="AP741" s="7"/>
      <c r="AQ741" s="7"/>
      <c r="AR741" s="7"/>
      <c r="AS741" s="7"/>
      <c r="AT741" s="7"/>
      <c r="AU741" s="8"/>
      <c r="AV741" s="9"/>
      <c r="AW741" s="10"/>
      <c r="AX741" s="20"/>
      <c r="AY741" s="20"/>
      <c r="AZ741" s="22">
        <f>SUM((D741+H741+P741+X741+AF741+AN741+AU741)*C741)</f>
        <v>0</v>
      </c>
    </row>
    <row r="742" spans="1:52" ht="15" customHeight="1" x14ac:dyDescent="0.25">
      <c r="B742" s="17" t="s">
        <v>6</v>
      </c>
      <c r="C742" s="57">
        <v>287</v>
      </c>
      <c r="D742" s="5"/>
      <c r="E742" s="7"/>
      <c r="F742" s="7"/>
      <c r="G742" s="7"/>
      <c r="H742" s="8"/>
      <c r="I742" s="7"/>
      <c r="J742" s="7"/>
      <c r="K742" s="7"/>
      <c r="L742" s="7"/>
      <c r="M742" s="7"/>
      <c r="N742" s="7"/>
      <c r="O742" s="7"/>
      <c r="P742" s="8"/>
      <c r="Q742" s="7"/>
      <c r="R742" s="7"/>
      <c r="S742" s="7"/>
      <c r="T742" s="7"/>
      <c r="U742" s="7"/>
      <c r="V742" s="7"/>
      <c r="W742" s="7"/>
      <c r="X742" s="8"/>
      <c r="Y742" s="7"/>
      <c r="Z742" s="7"/>
      <c r="AA742" s="7"/>
      <c r="AB742" s="7"/>
      <c r="AC742" s="7"/>
      <c r="AD742" s="7"/>
      <c r="AE742" s="7"/>
      <c r="AF742" s="8"/>
      <c r="AG742" s="7"/>
      <c r="AH742" s="7"/>
      <c r="AI742" s="7"/>
      <c r="AJ742" s="7"/>
      <c r="AK742" s="7"/>
      <c r="AL742" s="7"/>
      <c r="AM742" s="7"/>
      <c r="AN742" s="8"/>
      <c r="AO742" s="7"/>
      <c r="AP742" s="7"/>
      <c r="AQ742" s="7"/>
      <c r="AR742" s="7"/>
      <c r="AS742" s="7"/>
      <c r="AT742" s="7"/>
      <c r="AU742" s="8"/>
      <c r="AV742" s="9"/>
      <c r="AW742" s="10"/>
      <c r="AX742" s="20"/>
      <c r="AY742" s="20"/>
      <c r="AZ742" s="22">
        <f>SUM((D742+H742+P742+X742+AF742+AN742+AU742)*C742)</f>
        <v>0</v>
      </c>
    </row>
    <row r="743" spans="1:52" x14ac:dyDescent="0.25">
      <c r="B743" s="29" t="s">
        <v>7</v>
      </c>
      <c r="C743" s="30"/>
      <c r="D743" s="5"/>
      <c r="E743" s="7"/>
      <c r="F743" s="7"/>
      <c r="G743" s="7"/>
      <c r="H743" s="8"/>
      <c r="I743" s="7"/>
      <c r="J743" s="7"/>
      <c r="K743" s="7"/>
      <c r="L743" s="7"/>
      <c r="M743" s="7"/>
      <c r="N743" s="7"/>
      <c r="O743" s="7"/>
      <c r="P743" s="8"/>
      <c r="Q743" s="7"/>
      <c r="R743" s="7"/>
      <c r="S743" s="7"/>
      <c r="T743" s="7"/>
      <c r="U743" s="7"/>
      <c r="V743" s="7"/>
      <c r="W743" s="7"/>
      <c r="X743" s="8"/>
      <c r="Y743" s="7"/>
      <c r="Z743" s="7"/>
      <c r="AA743" s="7"/>
      <c r="AB743" s="7"/>
      <c r="AC743" s="7"/>
      <c r="AD743" s="7"/>
      <c r="AE743" s="7"/>
      <c r="AF743" s="8"/>
      <c r="AG743" s="7"/>
      <c r="AH743" s="7"/>
      <c r="AI743" s="7"/>
      <c r="AJ743" s="7"/>
      <c r="AK743" s="7"/>
      <c r="AL743" s="7"/>
      <c r="AM743" s="7"/>
      <c r="AN743" s="8"/>
      <c r="AO743" s="7"/>
      <c r="AP743" s="7"/>
      <c r="AQ743" s="7"/>
      <c r="AR743" s="7"/>
      <c r="AS743" s="7"/>
      <c r="AT743" s="7"/>
      <c r="AU743" s="8"/>
      <c r="AV743" s="9"/>
      <c r="AW743" s="10"/>
      <c r="AX743" s="20"/>
      <c r="AY743" s="20"/>
      <c r="AZ743" s="31">
        <f>SUM((D743+H743+P743+X743+AF743+AN743+AU743)*C743)</f>
        <v>0</v>
      </c>
    </row>
    <row r="744" spans="1:52" x14ac:dyDescent="0.25">
      <c r="B744" s="29" t="s">
        <v>8</v>
      </c>
      <c r="C744" s="30"/>
      <c r="D744" s="5"/>
      <c r="E744" s="7"/>
      <c r="F744" s="7"/>
      <c r="G744" s="7"/>
      <c r="H744" s="8"/>
      <c r="I744" s="7"/>
      <c r="J744" s="7"/>
      <c r="K744" s="7"/>
      <c r="L744" s="7"/>
      <c r="M744" s="7"/>
      <c r="N744" s="7"/>
      <c r="O744" s="7"/>
      <c r="P744" s="8"/>
      <c r="Q744" s="7"/>
      <c r="R744" s="7"/>
      <c r="S744" s="7"/>
      <c r="T744" s="7"/>
      <c r="U744" s="7"/>
      <c r="V744" s="7"/>
      <c r="W744" s="7"/>
      <c r="X744" s="8"/>
      <c r="Y744" s="7"/>
      <c r="Z744" s="7"/>
      <c r="AA744" s="7"/>
      <c r="AB744" s="7"/>
      <c r="AC744" s="7"/>
      <c r="AD744" s="7"/>
      <c r="AE744" s="7"/>
      <c r="AF744" s="8"/>
      <c r="AG744" s="7"/>
      <c r="AH744" s="7"/>
      <c r="AI744" s="7"/>
      <c r="AJ744" s="7"/>
      <c r="AK744" s="7"/>
      <c r="AL744" s="7"/>
      <c r="AM744" s="7"/>
      <c r="AN744" s="8"/>
      <c r="AO744" s="7"/>
      <c r="AP744" s="7"/>
      <c r="AQ744" s="7"/>
      <c r="AR744" s="7"/>
      <c r="AS744" s="7"/>
      <c r="AT744" s="7"/>
      <c r="AU744" s="8"/>
      <c r="AV744" s="9"/>
      <c r="AW744" s="10"/>
      <c r="AX744" s="20"/>
      <c r="AY744" s="20"/>
      <c r="AZ744" s="31">
        <f>SUM((D744+H744+P744+X744+AF744+AN744+AU744)*C744)</f>
        <v>0</v>
      </c>
    </row>
    <row r="745" spans="1:52" x14ac:dyDescent="0.25">
      <c r="B745" s="29" t="s">
        <v>20</v>
      </c>
      <c r="C745" s="30"/>
      <c r="D745" s="5"/>
      <c r="E745" s="7"/>
      <c r="F745" s="7"/>
      <c r="G745" s="7"/>
      <c r="H745" s="8"/>
      <c r="I745" s="7"/>
      <c r="J745" s="7"/>
      <c r="K745" s="7"/>
      <c r="L745" s="7"/>
      <c r="M745" s="7"/>
      <c r="N745" s="7"/>
      <c r="O745" s="7"/>
      <c r="P745" s="8"/>
      <c r="Q745" s="7"/>
      <c r="R745" s="7"/>
      <c r="S745" s="7"/>
      <c r="T745" s="7"/>
      <c r="U745" s="7"/>
      <c r="V745" s="7"/>
      <c r="W745" s="7"/>
      <c r="X745" s="8"/>
      <c r="Y745" s="7"/>
      <c r="Z745" s="7"/>
      <c r="AA745" s="7"/>
      <c r="AB745" s="7"/>
      <c r="AC745" s="7"/>
      <c r="AD745" s="7"/>
      <c r="AE745" s="7"/>
      <c r="AF745" s="8"/>
      <c r="AG745" s="7"/>
      <c r="AH745" s="7"/>
      <c r="AI745" s="7"/>
      <c r="AJ745" s="7"/>
      <c r="AK745" s="7"/>
      <c r="AL745" s="7"/>
      <c r="AM745" s="7"/>
      <c r="AN745" s="8"/>
      <c r="AO745" s="7"/>
      <c r="AP745" s="7"/>
      <c r="AQ745" s="7"/>
      <c r="AR745" s="7"/>
      <c r="AS745" s="7"/>
      <c r="AT745" s="7"/>
      <c r="AU745" s="8"/>
      <c r="AV745" s="9"/>
      <c r="AW745" s="10"/>
      <c r="AX745" s="20"/>
      <c r="AY745" s="20"/>
      <c r="AZ745" s="31">
        <f>SUM((D745+H745+P745+X745+AF745+AN745+AU745)*C745)</f>
        <v>0</v>
      </c>
    </row>
    <row r="746" spans="1:52" x14ac:dyDescent="0.25">
      <c r="AZ746" s="23" t="s">
        <v>22</v>
      </c>
    </row>
    <row r="747" spans="1:52" x14ac:dyDescent="0.25">
      <c r="D747" s="100" t="s">
        <v>126</v>
      </c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  <c r="AJ747" s="100"/>
      <c r="AK747" s="100"/>
      <c r="AL747" s="100"/>
      <c r="AM747" s="100"/>
      <c r="AN747" s="100"/>
      <c r="AO747" s="100"/>
      <c r="AZ747" s="22">
        <f>SUM((AZ739+AZ740+AZ741+AZ742+AZ743+AZ744+AZ745))</f>
        <v>0</v>
      </c>
    </row>
    <row r="748" spans="1:52" x14ac:dyDescent="0.25">
      <c r="B748" s="49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100"/>
      <c r="AO748" s="100"/>
    </row>
    <row r="749" spans="1:52" x14ac:dyDescent="0.25">
      <c r="C749" s="5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  <c r="AJ749" s="100"/>
      <c r="AK749" s="100"/>
      <c r="AL749" s="100"/>
      <c r="AM749" s="100"/>
      <c r="AN749" s="100"/>
      <c r="AO749" s="100"/>
    </row>
    <row r="750" spans="1:52" x14ac:dyDescent="0.25"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100"/>
      <c r="AO750" s="100"/>
    </row>
    <row r="751" spans="1:52" ht="15.75" thickBot="1" x14ac:dyDescent="0.3"/>
    <row r="752" spans="1:52" ht="27.75" thickTop="1" thickBot="1" x14ac:dyDescent="0.3">
      <c r="A752" s="3" t="s">
        <v>28</v>
      </c>
      <c r="B752" s="2"/>
      <c r="C752" s="1"/>
      <c r="D752" s="1">
        <v>65</v>
      </c>
      <c r="E752" s="1" t="s">
        <v>9</v>
      </c>
      <c r="F752" s="1" t="s">
        <v>10</v>
      </c>
      <c r="G752" s="1" t="s">
        <v>11</v>
      </c>
      <c r="H752" s="1">
        <v>70</v>
      </c>
      <c r="I752" s="1" t="s">
        <v>12</v>
      </c>
      <c r="J752" s="1" t="s">
        <v>13</v>
      </c>
      <c r="K752" s="1" t="s">
        <v>14</v>
      </c>
      <c r="L752" s="1" t="s">
        <v>15</v>
      </c>
      <c r="M752" s="1" t="s">
        <v>9</v>
      </c>
      <c r="N752" s="1" t="s">
        <v>10</v>
      </c>
      <c r="O752" s="1" t="s">
        <v>11</v>
      </c>
      <c r="P752" s="1">
        <v>75</v>
      </c>
      <c r="Q752" s="1" t="s">
        <v>12</v>
      </c>
      <c r="R752" s="1" t="s">
        <v>13</v>
      </c>
      <c r="S752" s="1" t="s">
        <v>14</v>
      </c>
      <c r="T752" s="1" t="s">
        <v>15</v>
      </c>
      <c r="U752" s="1" t="s">
        <v>9</v>
      </c>
      <c r="V752" s="1" t="s">
        <v>10</v>
      </c>
      <c r="W752" s="1" t="s">
        <v>11</v>
      </c>
      <c r="X752" s="1">
        <v>80</v>
      </c>
      <c r="Y752" s="1" t="s">
        <v>12</v>
      </c>
      <c r="Z752" s="1" t="s">
        <v>13</v>
      </c>
      <c r="AA752" s="1" t="s">
        <v>14</v>
      </c>
      <c r="AB752" s="1" t="s">
        <v>15</v>
      </c>
      <c r="AC752" s="1" t="s">
        <v>9</v>
      </c>
      <c r="AD752" s="1" t="s">
        <v>10</v>
      </c>
      <c r="AE752" s="1" t="s">
        <v>11</v>
      </c>
      <c r="AF752" s="1">
        <v>85</v>
      </c>
      <c r="AG752" s="1" t="s">
        <v>12</v>
      </c>
      <c r="AH752" s="1" t="s">
        <v>13</v>
      </c>
      <c r="AI752" s="1" t="s">
        <v>14</v>
      </c>
      <c r="AJ752" s="1" t="s">
        <v>15</v>
      </c>
      <c r="AK752" s="1" t="s">
        <v>9</v>
      </c>
      <c r="AL752" s="1" t="s">
        <v>10</v>
      </c>
      <c r="AM752" s="1" t="s">
        <v>11</v>
      </c>
      <c r="AN752" s="1">
        <v>90</v>
      </c>
      <c r="AO752" s="1" t="s">
        <v>13</v>
      </c>
      <c r="AP752" s="1" t="s">
        <v>14</v>
      </c>
      <c r="AQ752" s="1" t="s">
        <v>15</v>
      </c>
      <c r="AR752" s="1" t="s">
        <v>9</v>
      </c>
      <c r="AS752" s="1" t="s">
        <v>10</v>
      </c>
      <c r="AT752" s="1" t="s">
        <v>11</v>
      </c>
      <c r="AU752" s="1">
        <v>95</v>
      </c>
      <c r="AV752" s="1" t="s">
        <v>14</v>
      </c>
      <c r="AW752" s="1" t="s">
        <v>15</v>
      </c>
      <c r="AX752" s="1" t="s">
        <v>9</v>
      </c>
      <c r="AY752" s="1" t="s">
        <v>10</v>
      </c>
      <c r="AZ752" s="1" t="s">
        <v>21</v>
      </c>
    </row>
    <row r="753" spans="1:52" ht="15.75" thickTop="1" x14ac:dyDescent="0.25">
      <c r="B753" s="24"/>
      <c r="C753" s="18" t="s">
        <v>19</v>
      </c>
      <c r="D753" s="4" t="s">
        <v>0</v>
      </c>
      <c r="E753" s="6"/>
      <c r="F753" s="6"/>
      <c r="G753" s="6"/>
      <c r="H753" s="4" t="s">
        <v>0</v>
      </c>
      <c r="I753" s="6"/>
      <c r="J753" s="6"/>
      <c r="K753" s="6"/>
      <c r="L753" s="6"/>
      <c r="M753" s="6"/>
      <c r="N753" s="6"/>
      <c r="O753" s="6"/>
      <c r="P753" s="4" t="s">
        <v>1</v>
      </c>
      <c r="Q753" s="6"/>
      <c r="R753" s="6"/>
      <c r="S753" s="6"/>
      <c r="T753" s="6"/>
      <c r="U753" s="6"/>
      <c r="V753" s="6"/>
      <c r="W753" s="6"/>
      <c r="X753" s="4" t="s">
        <v>2</v>
      </c>
      <c r="Y753" s="6"/>
      <c r="Z753" s="6"/>
      <c r="AA753" s="6"/>
      <c r="AB753" s="6"/>
      <c r="AC753" s="6"/>
      <c r="AD753" s="6"/>
      <c r="AE753" s="6"/>
      <c r="AF753" s="4" t="s">
        <v>3</v>
      </c>
      <c r="AG753" s="6"/>
      <c r="AH753" s="6"/>
      <c r="AI753" s="6"/>
      <c r="AJ753" s="6"/>
      <c r="AK753" s="6"/>
      <c r="AL753" s="6"/>
      <c r="AM753" s="6"/>
      <c r="AN753" s="4" t="s">
        <v>16</v>
      </c>
      <c r="AO753" s="6"/>
      <c r="AP753" s="6"/>
      <c r="AQ753" s="6"/>
      <c r="AR753" s="6"/>
      <c r="AS753" s="6"/>
      <c r="AT753" s="6"/>
      <c r="AU753" s="4" t="s">
        <v>17</v>
      </c>
      <c r="AV753" s="6"/>
      <c r="AW753" s="10"/>
      <c r="AX753" s="20"/>
      <c r="AY753" s="20"/>
      <c r="AZ753" s="31"/>
    </row>
    <row r="754" spans="1:52" x14ac:dyDescent="0.25">
      <c r="B754" s="15" t="s">
        <v>4</v>
      </c>
      <c r="C754" s="56">
        <v>500</v>
      </c>
      <c r="D754" s="5"/>
      <c r="E754" s="7"/>
      <c r="F754" s="7"/>
      <c r="G754" s="7"/>
      <c r="H754" s="8"/>
      <c r="I754" s="25"/>
      <c r="J754" s="25"/>
      <c r="K754" s="25"/>
      <c r="L754" s="25"/>
      <c r="M754" s="12"/>
      <c r="N754" s="12"/>
      <c r="O754" s="7"/>
      <c r="P754" s="8"/>
      <c r="Q754" s="25"/>
      <c r="R754" s="25"/>
      <c r="S754" s="25"/>
      <c r="T754" s="25"/>
      <c r="U754" s="25"/>
      <c r="V754" s="25"/>
      <c r="W754" s="7"/>
      <c r="X754" s="8"/>
      <c r="Y754" s="25"/>
      <c r="Z754" s="25"/>
      <c r="AA754" s="25"/>
      <c r="AB754" s="25"/>
      <c r="AC754" s="25"/>
      <c r="AD754" s="25"/>
      <c r="AE754" s="7"/>
      <c r="AF754" s="8"/>
      <c r="AG754" s="25"/>
      <c r="AH754" s="25"/>
      <c r="AI754" s="25"/>
      <c r="AJ754" s="25"/>
      <c r="AK754" s="25"/>
      <c r="AL754" s="25"/>
      <c r="AM754" s="7"/>
      <c r="AN754" s="8"/>
      <c r="AO754" s="7"/>
      <c r="AP754" s="7"/>
      <c r="AQ754" s="7"/>
      <c r="AR754" s="7"/>
      <c r="AS754" s="7"/>
      <c r="AT754" s="7"/>
      <c r="AU754" s="8"/>
      <c r="AV754" s="9"/>
      <c r="AW754" s="10"/>
      <c r="AX754" s="20"/>
      <c r="AY754" s="20"/>
      <c r="AZ754" s="22">
        <f>SUM((I754+J754+K754+L754+M754+N754+Q754+R754+S754+T754+U754+V754+Y754+Z754+AA754+AB754+AC754+AD754+AG754+AH754+AI754+AJ754+AK754+AL754)*C754)</f>
        <v>0</v>
      </c>
    </row>
    <row r="755" spans="1:52" x14ac:dyDescent="0.25">
      <c r="B755" s="16" t="s">
        <v>18</v>
      </c>
      <c r="C755" s="57">
        <v>650</v>
      </c>
      <c r="D755" s="5"/>
      <c r="E755" s="25"/>
      <c r="F755" s="12"/>
      <c r="G755" s="12"/>
      <c r="H755" s="8"/>
      <c r="I755" s="7"/>
      <c r="J755" s="7"/>
      <c r="K755" s="7"/>
      <c r="L755" s="7"/>
      <c r="M755" s="7"/>
      <c r="N755" s="7"/>
      <c r="O755" s="12"/>
      <c r="P755" s="8"/>
      <c r="Q755" s="7"/>
      <c r="R755" s="7"/>
      <c r="S755" s="7"/>
      <c r="T755" s="7"/>
      <c r="U755" s="7"/>
      <c r="V755" s="7"/>
      <c r="W755" s="12"/>
      <c r="X755" s="8"/>
      <c r="Y755" s="7"/>
      <c r="Z755" s="7"/>
      <c r="AA755" s="7"/>
      <c r="AB755" s="7"/>
      <c r="AC755" s="7"/>
      <c r="AD755" s="7"/>
      <c r="AE755" s="12"/>
      <c r="AF755" s="8"/>
      <c r="AG755" s="7"/>
      <c r="AH755" s="7"/>
      <c r="AI755" s="7"/>
      <c r="AJ755" s="7"/>
      <c r="AK755" s="7"/>
      <c r="AL755" s="33"/>
      <c r="AM755" s="25"/>
      <c r="AN755" s="8"/>
      <c r="AO755" s="12"/>
      <c r="AP755" s="25"/>
      <c r="AQ755" s="25"/>
      <c r="AR755" s="12"/>
      <c r="AS755" s="12"/>
      <c r="AT755" s="12"/>
      <c r="AU755" s="8"/>
      <c r="AV755" s="26"/>
      <c r="AW755" s="14"/>
      <c r="AX755" s="21"/>
      <c r="AY755" s="28"/>
      <c r="AZ755" s="22">
        <f>SUM((F755+G755+O755+W755+AE755+AK755+AL755+AM755+AP755+AQ755+AR755+AS755+AT755+AV755+AW755+AY755+AX755)*C755)</f>
        <v>0</v>
      </c>
    </row>
    <row r="756" spans="1:52" x14ac:dyDescent="0.25">
      <c r="B756" s="17" t="s">
        <v>5</v>
      </c>
      <c r="C756" s="57">
        <v>300</v>
      </c>
      <c r="D756" s="5"/>
      <c r="E756" s="7"/>
      <c r="F756" s="7"/>
      <c r="G756" s="7"/>
      <c r="H756" s="11"/>
      <c r="I756" s="7"/>
      <c r="J756" s="7"/>
      <c r="K756" s="7"/>
      <c r="L756" s="7"/>
      <c r="M756" s="7"/>
      <c r="N756" s="7"/>
      <c r="O756" s="7"/>
      <c r="P756" s="11"/>
      <c r="Q756" s="7"/>
      <c r="R756" s="7"/>
      <c r="S756" s="7"/>
      <c r="T756" s="7"/>
      <c r="U756" s="7"/>
      <c r="V756" s="7"/>
      <c r="W756" s="7"/>
      <c r="X756" s="8"/>
      <c r="Y756" s="7"/>
      <c r="Z756" s="7"/>
      <c r="AA756" s="7"/>
      <c r="AB756" s="7"/>
      <c r="AC756" s="7"/>
      <c r="AD756" s="7"/>
      <c r="AE756" s="7"/>
      <c r="AF756" s="11"/>
      <c r="AG756" s="7"/>
      <c r="AH756" s="7"/>
      <c r="AI756" s="7"/>
      <c r="AJ756" s="7"/>
      <c r="AK756" s="7"/>
      <c r="AL756" s="7"/>
      <c r="AM756" s="7"/>
      <c r="AN756" s="11"/>
      <c r="AO756" s="7"/>
      <c r="AP756" s="7"/>
      <c r="AQ756" s="7"/>
      <c r="AR756" s="7"/>
      <c r="AS756" s="7"/>
      <c r="AT756" s="7"/>
      <c r="AU756" s="8"/>
      <c r="AV756" s="9"/>
      <c r="AW756" s="10"/>
      <c r="AX756" s="20"/>
      <c r="AY756" s="20"/>
      <c r="AZ756" s="22">
        <f>SUM((D756+H756+P756+X756+AF756+AN756+AU756)*C756)</f>
        <v>0</v>
      </c>
    </row>
    <row r="757" spans="1:52" x14ac:dyDescent="0.25">
      <c r="B757" s="17" t="s">
        <v>6</v>
      </c>
      <c r="C757" s="57">
        <v>250</v>
      </c>
      <c r="D757" s="5"/>
      <c r="E757" s="7"/>
      <c r="F757" s="7"/>
      <c r="G757" s="7"/>
      <c r="H757" s="11"/>
      <c r="I757" s="7"/>
      <c r="J757" s="7"/>
      <c r="K757" s="7"/>
      <c r="L757" s="7"/>
      <c r="M757" s="7"/>
      <c r="N757" s="7"/>
      <c r="O757" s="7"/>
      <c r="P757" s="8"/>
      <c r="Q757" s="7"/>
      <c r="R757" s="7"/>
      <c r="S757" s="7"/>
      <c r="T757" s="7"/>
      <c r="U757" s="7"/>
      <c r="V757" s="7"/>
      <c r="W757" s="7"/>
      <c r="X757" s="8"/>
      <c r="Y757" s="7"/>
      <c r="Z757" s="7"/>
      <c r="AA757" s="7"/>
      <c r="AB757" s="7"/>
      <c r="AC757" s="7"/>
      <c r="AD757" s="7"/>
      <c r="AE757" s="7"/>
      <c r="AF757" s="8"/>
      <c r="AG757" s="7"/>
      <c r="AH757" s="7"/>
      <c r="AI757" s="7"/>
      <c r="AJ757" s="7"/>
      <c r="AK757" s="7"/>
      <c r="AL757" s="7"/>
      <c r="AM757" s="7"/>
      <c r="AN757" s="8"/>
      <c r="AO757" s="7"/>
      <c r="AP757" s="7"/>
      <c r="AQ757" s="7"/>
      <c r="AR757" s="7"/>
      <c r="AS757" s="7"/>
      <c r="AT757" s="7"/>
      <c r="AU757" s="8"/>
      <c r="AV757" s="9"/>
      <c r="AW757" s="10"/>
      <c r="AX757" s="20"/>
      <c r="AY757" s="20"/>
      <c r="AZ757" s="22">
        <f>SUM((D757+H757+P757+X757+AF757+AN757+AU757)*C757)</f>
        <v>0</v>
      </c>
    </row>
    <row r="758" spans="1:52" x14ac:dyDescent="0.25">
      <c r="B758" s="29" t="s">
        <v>7</v>
      </c>
      <c r="C758" s="30"/>
      <c r="D758" s="5"/>
      <c r="E758" s="7"/>
      <c r="F758" s="7"/>
      <c r="G758" s="7"/>
      <c r="H758" s="8"/>
      <c r="I758" s="7"/>
      <c r="J758" s="7"/>
      <c r="K758" s="7"/>
      <c r="L758" s="7"/>
      <c r="M758" s="7"/>
      <c r="N758" s="7"/>
      <c r="O758" s="7"/>
      <c r="P758" s="8"/>
      <c r="Q758" s="7"/>
      <c r="R758" s="7"/>
      <c r="S758" s="7"/>
      <c r="T758" s="7"/>
      <c r="U758" s="7"/>
      <c r="V758" s="7"/>
      <c r="W758" s="7"/>
      <c r="X758" s="8"/>
      <c r="Y758" s="7"/>
      <c r="Z758" s="7"/>
      <c r="AA758" s="7"/>
      <c r="AB758" s="7"/>
      <c r="AC758" s="7"/>
      <c r="AD758" s="7"/>
      <c r="AE758" s="7"/>
      <c r="AF758" s="8"/>
      <c r="AG758" s="7"/>
      <c r="AH758" s="7"/>
      <c r="AI758" s="7"/>
      <c r="AJ758" s="7"/>
      <c r="AK758" s="7"/>
      <c r="AL758" s="7"/>
      <c r="AM758" s="7"/>
      <c r="AN758" s="8"/>
      <c r="AO758" s="7"/>
      <c r="AP758" s="7"/>
      <c r="AQ758" s="7"/>
      <c r="AR758" s="7"/>
      <c r="AS758" s="7"/>
      <c r="AT758" s="7"/>
      <c r="AU758" s="8"/>
      <c r="AV758" s="9"/>
      <c r="AW758" s="10"/>
      <c r="AX758" s="20"/>
      <c r="AY758" s="20"/>
      <c r="AZ758" s="31">
        <f>SUM((D758+H758+P758+X758+AF758+AN758+AU758)*C758)</f>
        <v>0</v>
      </c>
    </row>
    <row r="759" spans="1:52" x14ac:dyDescent="0.25">
      <c r="B759" s="29" t="s">
        <v>8</v>
      </c>
      <c r="C759" s="30"/>
      <c r="D759" s="5"/>
      <c r="E759" s="7"/>
      <c r="F759" s="7"/>
      <c r="G759" s="7"/>
      <c r="H759" s="8"/>
      <c r="I759" s="7"/>
      <c r="J759" s="7"/>
      <c r="K759" s="7"/>
      <c r="L759" s="7"/>
      <c r="M759" s="7"/>
      <c r="N759" s="7"/>
      <c r="O759" s="7"/>
      <c r="P759" s="8"/>
      <c r="Q759" s="7"/>
      <c r="R759" s="7"/>
      <c r="S759" s="7"/>
      <c r="T759" s="7"/>
      <c r="U759" s="7"/>
      <c r="V759" s="7"/>
      <c r="W759" s="7"/>
      <c r="X759" s="8"/>
      <c r="Y759" s="7"/>
      <c r="Z759" s="7"/>
      <c r="AA759" s="7"/>
      <c r="AB759" s="7"/>
      <c r="AC759" s="7"/>
      <c r="AD759" s="7"/>
      <c r="AE759" s="7"/>
      <c r="AF759" s="8"/>
      <c r="AG759" s="7"/>
      <c r="AH759" s="7"/>
      <c r="AI759" s="7"/>
      <c r="AJ759" s="7"/>
      <c r="AK759" s="7"/>
      <c r="AL759" s="7"/>
      <c r="AM759" s="7"/>
      <c r="AN759" s="8"/>
      <c r="AO759" s="7"/>
      <c r="AP759" s="7"/>
      <c r="AQ759" s="7"/>
      <c r="AR759" s="7"/>
      <c r="AS759" s="7"/>
      <c r="AT759" s="7"/>
      <c r="AU759" s="8"/>
      <c r="AV759" s="9"/>
      <c r="AW759" s="10"/>
      <c r="AX759" s="20"/>
      <c r="AY759" s="20"/>
      <c r="AZ759" s="31">
        <f>SUM((D759+H759+P759+X759+AF759+AN759+AU759)*C759)</f>
        <v>0</v>
      </c>
    </row>
    <row r="760" spans="1:52" x14ac:dyDescent="0.25">
      <c r="B760" s="29" t="s">
        <v>20</v>
      </c>
      <c r="C760" s="30"/>
      <c r="D760" s="5"/>
      <c r="E760" s="7"/>
      <c r="F760" s="7"/>
      <c r="G760" s="7"/>
      <c r="H760" s="8"/>
      <c r="I760" s="7"/>
      <c r="J760" s="7"/>
      <c r="K760" s="7"/>
      <c r="L760" s="7"/>
      <c r="M760" s="7"/>
      <c r="N760" s="7"/>
      <c r="O760" s="7"/>
      <c r="P760" s="8"/>
      <c r="Q760" s="7"/>
      <c r="R760" s="7"/>
      <c r="S760" s="7"/>
      <c r="T760" s="7"/>
      <c r="U760" s="7"/>
      <c r="V760" s="7"/>
      <c r="W760" s="7"/>
      <c r="X760" s="8"/>
      <c r="Y760" s="7"/>
      <c r="Z760" s="7"/>
      <c r="AA760" s="7"/>
      <c r="AB760" s="7"/>
      <c r="AC760" s="7"/>
      <c r="AD760" s="7"/>
      <c r="AE760" s="7"/>
      <c r="AF760" s="8"/>
      <c r="AG760" s="7"/>
      <c r="AH760" s="7"/>
      <c r="AI760" s="7"/>
      <c r="AJ760" s="7"/>
      <c r="AK760" s="7"/>
      <c r="AL760" s="7"/>
      <c r="AM760" s="7"/>
      <c r="AN760" s="8"/>
      <c r="AO760" s="7"/>
      <c r="AP760" s="7"/>
      <c r="AQ760" s="7"/>
      <c r="AR760" s="7"/>
      <c r="AS760" s="7"/>
      <c r="AT760" s="7"/>
      <c r="AU760" s="8"/>
      <c r="AV760" s="9"/>
      <c r="AW760" s="10"/>
      <c r="AX760" s="20"/>
      <c r="AY760" s="20"/>
      <c r="AZ760" s="31">
        <f>SUM((D760+H760+P760+X760+AF760+AN760+AU760)*C760)</f>
        <v>0</v>
      </c>
    </row>
    <row r="761" spans="1:52" x14ac:dyDescent="0.25">
      <c r="AZ761" s="23" t="s">
        <v>22</v>
      </c>
    </row>
    <row r="762" spans="1:52" x14ac:dyDescent="0.25">
      <c r="D762" s="100" t="s">
        <v>128</v>
      </c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100"/>
      <c r="AO762" s="100"/>
      <c r="AP762" s="100"/>
      <c r="AQ762" s="100"/>
      <c r="AR762" s="100"/>
      <c r="AS762" s="100"/>
      <c r="AT762" s="100"/>
      <c r="AU762" s="100"/>
      <c r="AV762" s="100"/>
      <c r="AZ762" s="22">
        <f>SUM((AZ754+AZ755+AZ756+AZ757+AZ758+AZ759+AZ760))</f>
        <v>0</v>
      </c>
    </row>
    <row r="763" spans="1:52" x14ac:dyDescent="0.25">
      <c r="C763" s="48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0"/>
    </row>
    <row r="764" spans="1:52" x14ac:dyDescent="0.25"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/>
    </row>
    <row r="765" spans="1:52" x14ac:dyDescent="0.25"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  <c r="AJ765" s="100"/>
      <c r="AK765" s="100"/>
      <c r="AL765" s="100"/>
      <c r="AM765" s="100"/>
      <c r="AN765" s="100"/>
      <c r="AO765" s="100"/>
      <c r="AP765" s="100"/>
      <c r="AQ765" s="100"/>
      <c r="AR765" s="100"/>
      <c r="AS765" s="100"/>
      <c r="AT765" s="100"/>
      <c r="AU765" s="100"/>
      <c r="AV765" s="100"/>
    </row>
    <row r="767" spans="1:52" ht="15.75" thickBot="1" x14ac:dyDescent="0.3"/>
    <row r="768" spans="1:52" s="83" customFormat="1" ht="27.75" thickTop="1" thickBot="1" x14ac:dyDescent="0.3">
      <c r="A768" s="3" t="s">
        <v>166</v>
      </c>
      <c r="B768" s="2"/>
      <c r="C768" s="1"/>
      <c r="D768" s="1">
        <v>65</v>
      </c>
      <c r="E768" s="1" t="s">
        <v>9</v>
      </c>
      <c r="F768" s="1" t="s">
        <v>10</v>
      </c>
      <c r="G768" s="1" t="s">
        <v>11</v>
      </c>
      <c r="H768" s="1">
        <v>70</v>
      </c>
      <c r="I768" s="1" t="s">
        <v>12</v>
      </c>
      <c r="J768" s="1" t="s">
        <v>13</v>
      </c>
      <c r="K768" s="1" t="s">
        <v>14</v>
      </c>
      <c r="L768" s="1" t="s">
        <v>15</v>
      </c>
      <c r="M768" s="1" t="s">
        <v>9</v>
      </c>
      <c r="N768" s="1" t="s">
        <v>10</v>
      </c>
      <c r="O768" s="1" t="s">
        <v>11</v>
      </c>
      <c r="P768" s="1">
        <v>75</v>
      </c>
      <c r="Q768" s="1" t="s">
        <v>12</v>
      </c>
      <c r="R768" s="1" t="s">
        <v>13</v>
      </c>
      <c r="S768" s="1" t="s">
        <v>14</v>
      </c>
      <c r="T768" s="1" t="s">
        <v>15</v>
      </c>
      <c r="U768" s="1" t="s">
        <v>9</v>
      </c>
      <c r="V768" s="1" t="s">
        <v>10</v>
      </c>
      <c r="W768" s="1" t="s">
        <v>11</v>
      </c>
      <c r="X768" s="1">
        <v>80</v>
      </c>
      <c r="Y768" s="1" t="s">
        <v>12</v>
      </c>
      <c r="Z768" s="1" t="s">
        <v>13</v>
      </c>
      <c r="AA768" s="1" t="s">
        <v>14</v>
      </c>
      <c r="AB768" s="1" t="s">
        <v>15</v>
      </c>
      <c r="AC768" s="1" t="s">
        <v>9</v>
      </c>
      <c r="AD768" s="1" t="s">
        <v>10</v>
      </c>
      <c r="AE768" s="1" t="s">
        <v>11</v>
      </c>
      <c r="AF768" s="1">
        <v>85</v>
      </c>
      <c r="AG768" s="1" t="s">
        <v>12</v>
      </c>
      <c r="AH768" s="1" t="s">
        <v>13</v>
      </c>
      <c r="AI768" s="1" t="s">
        <v>14</v>
      </c>
      <c r="AJ768" s="1" t="s">
        <v>15</v>
      </c>
      <c r="AK768" s="1" t="s">
        <v>9</v>
      </c>
      <c r="AL768" s="1" t="s">
        <v>10</v>
      </c>
      <c r="AM768" s="1" t="s">
        <v>11</v>
      </c>
      <c r="AN768" s="1">
        <v>90</v>
      </c>
      <c r="AO768" s="1" t="s">
        <v>13</v>
      </c>
      <c r="AP768" s="1" t="s">
        <v>14</v>
      </c>
      <c r="AQ768" s="1" t="s">
        <v>15</v>
      </c>
      <c r="AR768" s="1" t="s">
        <v>9</v>
      </c>
      <c r="AS768" s="1" t="s">
        <v>10</v>
      </c>
      <c r="AT768" s="1" t="s">
        <v>11</v>
      </c>
      <c r="AU768" s="1">
        <v>95</v>
      </c>
      <c r="AV768" s="1" t="s">
        <v>14</v>
      </c>
      <c r="AW768" s="1" t="s">
        <v>15</v>
      </c>
      <c r="AX768" s="1" t="s">
        <v>9</v>
      </c>
      <c r="AY768" s="1" t="s">
        <v>10</v>
      </c>
      <c r="AZ768" s="1" t="s">
        <v>21</v>
      </c>
    </row>
    <row r="769" spans="1:52" s="83" customFormat="1" ht="15.75" thickTop="1" x14ac:dyDescent="0.25">
      <c r="B769" s="24"/>
      <c r="C769" s="18" t="s">
        <v>19</v>
      </c>
      <c r="D769" s="4" t="s">
        <v>0</v>
      </c>
      <c r="E769" s="6"/>
      <c r="F769" s="6"/>
      <c r="G769" s="6"/>
      <c r="H769" s="4" t="s">
        <v>0</v>
      </c>
      <c r="I769" s="6"/>
      <c r="J769" s="6"/>
      <c r="K769" s="6"/>
      <c r="L769" s="6"/>
      <c r="M769" s="6"/>
      <c r="N769" s="6"/>
      <c r="O769" s="6"/>
      <c r="P769" s="4" t="s">
        <v>1</v>
      </c>
      <c r="Q769" s="6"/>
      <c r="R769" s="6"/>
      <c r="S769" s="6"/>
      <c r="T769" s="6"/>
      <c r="U769" s="6"/>
      <c r="V769" s="6"/>
      <c r="W769" s="6"/>
      <c r="X769" s="4" t="s">
        <v>2</v>
      </c>
      <c r="Y769" s="6"/>
      <c r="Z769" s="6"/>
      <c r="AA769" s="6"/>
      <c r="AB769" s="6"/>
      <c r="AC769" s="6"/>
      <c r="AD769" s="6"/>
      <c r="AE769" s="6"/>
      <c r="AF769" s="4" t="s">
        <v>3</v>
      </c>
      <c r="AG769" s="6"/>
      <c r="AH769" s="6"/>
      <c r="AI769" s="6"/>
      <c r="AJ769" s="6"/>
      <c r="AK769" s="6"/>
      <c r="AL769" s="6"/>
      <c r="AM769" s="6"/>
      <c r="AN769" s="4" t="s">
        <v>16</v>
      </c>
      <c r="AO769" s="6"/>
      <c r="AP769" s="6"/>
      <c r="AQ769" s="6"/>
      <c r="AR769" s="6"/>
      <c r="AS769" s="6"/>
      <c r="AT769" s="6"/>
      <c r="AU769" s="4" t="s">
        <v>17</v>
      </c>
      <c r="AV769" s="6"/>
      <c r="AW769" s="10"/>
      <c r="AX769" s="20"/>
      <c r="AY769" s="20"/>
      <c r="AZ769" s="31"/>
    </row>
    <row r="770" spans="1:52" s="83" customFormat="1" x14ac:dyDescent="0.25">
      <c r="B770" s="15" t="s">
        <v>4</v>
      </c>
      <c r="C770" s="56">
        <v>400</v>
      </c>
      <c r="D770" s="5"/>
      <c r="E770" s="7"/>
      <c r="F770" s="7"/>
      <c r="G770" s="7"/>
      <c r="H770" s="8"/>
      <c r="I770" s="25"/>
      <c r="J770" s="25"/>
      <c r="K770" s="25"/>
      <c r="L770" s="12"/>
      <c r="M770" s="25"/>
      <c r="N770" s="25"/>
      <c r="O770" s="7"/>
      <c r="P770" s="8"/>
      <c r="Q770" s="25"/>
      <c r="R770" s="25"/>
      <c r="S770" s="25"/>
      <c r="T770" s="25"/>
      <c r="U770" s="25"/>
      <c r="V770" s="25"/>
      <c r="W770" s="7"/>
      <c r="X770" s="8"/>
      <c r="Y770" s="25"/>
      <c r="Z770" s="25"/>
      <c r="AA770" s="25"/>
      <c r="AB770" s="25"/>
      <c r="AC770" s="25"/>
      <c r="AD770" s="25"/>
      <c r="AE770" s="7"/>
      <c r="AF770" s="8"/>
      <c r="AG770" s="25"/>
      <c r="AH770" s="25"/>
      <c r="AI770" s="25"/>
      <c r="AJ770" s="25"/>
      <c r="AK770" s="25"/>
      <c r="AL770" s="25"/>
      <c r="AM770" s="7"/>
      <c r="AN770" s="8"/>
      <c r="AO770" s="7"/>
      <c r="AP770" s="7"/>
      <c r="AQ770" s="7"/>
      <c r="AR770" s="7"/>
      <c r="AS770" s="7"/>
      <c r="AT770" s="7"/>
      <c r="AU770" s="8"/>
      <c r="AV770" s="9"/>
      <c r="AW770" s="10"/>
      <c r="AX770" s="20"/>
      <c r="AY770" s="20"/>
      <c r="AZ770" s="22">
        <f>SUM((I770+J770+K770+L770+M770+N770+Q770+R770+S770+T770+U770+V770+Y770+Z770+AA770+AB770+AC770+AD770+AG770+AH770+AI770+AJ770+AK770+AL770)*C770)</f>
        <v>0</v>
      </c>
    </row>
    <row r="771" spans="1:52" s="83" customFormat="1" x14ac:dyDescent="0.25">
      <c r="B771" s="32" t="s">
        <v>18</v>
      </c>
      <c r="C771" s="30"/>
      <c r="D771" s="5"/>
      <c r="E771" s="25"/>
      <c r="F771" s="25"/>
      <c r="G771" s="25"/>
      <c r="H771" s="8"/>
      <c r="I771" s="7"/>
      <c r="J771" s="7"/>
      <c r="K771" s="7"/>
      <c r="L771" s="7"/>
      <c r="M771" s="7"/>
      <c r="N771" s="7"/>
      <c r="O771" s="25"/>
      <c r="P771" s="8"/>
      <c r="Q771" s="7"/>
      <c r="R771" s="7"/>
      <c r="S771" s="7"/>
      <c r="T771" s="7"/>
      <c r="U771" s="7"/>
      <c r="V771" s="7"/>
      <c r="W771" s="25"/>
      <c r="X771" s="8"/>
      <c r="Y771" s="7"/>
      <c r="Z771" s="7"/>
      <c r="AA771" s="7"/>
      <c r="AB771" s="7"/>
      <c r="AC771" s="7"/>
      <c r="AD771" s="7"/>
      <c r="AE771" s="25"/>
      <c r="AF771" s="8"/>
      <c r="AG771" s="7"/>
      <c r="AH771" s="7"/>
      <c r="AI771" s="7"/>
      <c r="AJ771" s="7"/>
      <c r="AK771" s="7"/>
      <c r="AL771" s="7"/>
      <c r="AM771" s="25"/>
      <c r="AN771" s="8"/>
      <c r="AO771" s="25"/>
      <c r="AP771" s="25"/>
      <c r="AQ771" s="25"/>
      <c r="AR771" s="25"/>
      <c r="AS771" s="25"/>
      <c r="AT771" s="25"/>
      <c r="AU771" s="8"/>
      <c r="AV771" s="26"/>
      <c r="AW771" s="27"/>
      <c r="AX771" s="28"/>
      <c r="AY771" s="28"/>
      <c r="AZ771" s="31">
        <f>SUM((E771+F771+G771+O771+W771+AE771+AM771+AO771+AP771+AQ771+AR771+AS771+AT771+AV771+AW771+AY771)*C771)</f>
        <v>0</v>
      </c>
    </row>
    <row r="772" spans="1:52" s="83" customFormat="1" x14ac:dyDescent="0.25">
      <c r="B772" s="17" t="s">
        <v>5</v>
      </c>
      <c r="C772" s="57">
        <v>250</v>
      </c>
      <c r="D772" s="5"/>
      <c r="E772" s="7"/>
      <c r="F772" s="7"/>
      <c r="G772" s="7"/>
      <c r="H772" s="8"/>
      <c r="I772" s="7"/>
      <c r="J772" s="7"/>
      <c r="K772" s="7"/>
      <c r="L772" s="7"/>
      <c r="M772" s="7"/>
      <c r="N772" s="7"/>
      <c r="O772" s="7"/>
      <c r="P772" s="8"/>
      <c r="Q772" s="7"/>
      <c r="R772" s="7"/>
      <c r="S772" s="7"/>
      <c r="T772" s="7"/>
      <c r="U772" s="7"/>
      <c r="V772" s="7"/>
      <c r="W772" s="7"/>
      <c r="X772" s="8"/>
      <c r="Y772" s="7"/>
      <c r="Z772" s="7"/>
      <c r="AA772" s="7"/>
      <c r="AB772" s="7"/>
      <c r="AC772" s="7"/>
      <c r="AD772" s="7"/>
      <c r="AE772" s="7"/>
      <c r="AF772" s="8"/>
      <c r="AG772" s="7"/>
      <c r="AH772" s="7"/>
      <c r="AI772" s="7"/>
      <c r="AJ772" s="7"/>
      <c r="AK772" s="7"/>
      <c r="AL772" s="7"/>
      <c r="AM772" s="7"/>
      <c r="AN772" s="8"/>
      <c r="AO772" s="7"/>
      <c r="AP772" s="7"/>
      <c r="AQ772" s="7"/>
      <c r="AR772" s="7"/>
      <c r="AS772" s="7"/>
      <c r="AT772" s="7"/>
      <c r="AU772" s="8"/>
      <c r="AV772" s="9"/>
      <c r="AW772" s="10"/>
      <c r="AX772" s="20"/>
      <c r="AY772" s="20"/>
      <c r="AZ772" s="22">
        <f>SUM((D772+H772+P772+X772+AF772+AN772+AU772)*C772)</f>
        <v>0</v>
      </c>
    </row>
    <row r="773" spans="1:52" s="83" customFormat="1" x14ac:dyDescent="0.25">
      <c r="B773" s="17" t="s">
        <v>6</v>
      </c>
      <c r="C773" s="57">
        <v>200</v>
      </c>
      <c r="D773" s="5"/>
      <c r="E773" s="7"/>
      <c r="F773" s="7"/>
      <c r="G773" s="7"/>
      <c r="H773" s="11"/>
      <c r="I773" s="7"/>
      <c r="J773" s="7"/>
      <c r="K773" s="7"/>
      <c r="L773" s="7"/>
      <c r="M773" s="7"/>
      <c r="N773" s="7"/>
      <c r="O773" s="7"/>
      <c r="P773" s="8"/>
      <c r="Q773" s="7"/>
      <c r="R773" s="7"/>
      <c r="S773" s="7"/>
      <c r="T773" s="7"/>
      <c r="U773" s="7"/>
      <c r="V773" s="7"/>
      <c r="W773" s="7"/>
      <c r="X773" s="8"/>
      <c r="Y773" s="7"/>
      <c r="Z773" s="7"/>
      <c r="AA773" s="7"/>
      <c r="AB773" s="7"/>
      <c r="AC773" s="7"/>
      <c r="AD773" s="7"/>
      <c r="AE773" s="7"/>
      <c r="AF773" s="8"/>
      <c r="AG773" s="7"/>
      <c r="AH773" s="7"/>
      <c r="AI773" s="7"/>
      <c r="AJ773" s="7"/>
      <c r="AK773" s="7"/>
      <c r="AL773" s="7"/>
      <c r="AM773" s="7"/>
      <c r="AN773" s="8"/>
      <c r="AO773" s="7"/>
      <c r="AP773" s="7"/>
      <c r="AQ773" s="7"/>
      <c r="AR773" s="7"/>
      <c r="AS773" s="7"/>
      <c r="AT773" s="7"/>
      <c r="AU773" s="8"/>
      <c r="AV773" s="9"/>
      <c r="AW773" s="10"/>
      <c r="AX773" s="20"/>
      <c r="AY773" s="20"/>
      <c r="AZ773" s="22">
        <f>SUM((D773+H773+P773+X773+AF773+AN773+AU773)*C773)</f>
        <v>0</v>
      </c>
    </row>
    <row r="774" spans="1:52" s="83" customFormat="1" x14ac:dyDescent="0.25">
      <c r="B774" s="29" t="s">
        <v>7</v>
      </c>
      <c r="C774" s="30"/>
      <c r="D774" s="5"/>
      <c r="E774" s="7"/>
      <c r="F774" s="7"/>
      <c r="G774" s="7"/>
      <c r="H774" s="8"/>
      <c r="I774" s="7"/>
      <c r="J774" s="7"/>
      <c r="K774" s="7"/>
      <c r="L774" s="7"/>
      <c r="M774" s="7"/>
      <c r="N774" s="7"/>
      <c r="O774" s="7"/>
      <c r="P774" s="8"/>
      <c r="Q774" s="7"/>
      <c r="R774" s="7"/>
      <c r="S774" s="7"/>
      <c r="T774" s="7"/>
      <c r="U774" s="7"/>
      <c r="V774" s="7"/>
      <c r="W774" s="7"/>
      <c r="X774" s="8"/>
      <c r="Y774" s="7"/>
      <c r="Z774" s="7"/>
      <c r="AA774" s="7"/>
      <c r="AB774" s="7"/>
      <c r="AC774" s="7"/>
      <c r="AD774" s="7"/>
      <c r="AE774" s="7"/>
      <c r="AF774" s="8"/>
      <c r="AG774" s="7"/>
      <c r="AH774" s="7"/>
      <c r="AI774" s="7"/>
      <c r="AJ774" s="7"/>
      <c r="AK774" s="7"/>
      <c r="AL774" s="7"/>
      <c r="AM774" s="7"/>
      <c r="AN774" s="8"/>
      <c r="AO774" s="7"/>
      <c r="AP774" s="7"/>
      <c r="AQ774" s="7"/>
      <c r="AR774" s="7"/>
      <c r="AS774" s="7"/>
      <c r="AT774" s="7"/>
      <c r="AU774" s="8"/>
      <c r="AV774" s="9"/>
      <c r="AW774" s="10"/>
      <c r="AX774" s="20"/>
      <c r="AY774" s="20"/>
      <c r="AZ774" s="31">
        <f>SUM((D774+H774+P774+X774+AF774+AN774+AU774)*C774)</f>
        <v>0</v>
      </c>
    </row>
    <row r="775" spans="1:52" s="83" customFormat="1" x14ac:dyDescent="0.25">
      <c r="B775" s="29" t="s">
        <v>8</v>
      </c>
      <c r="C775" s="30"/>
      <c r="D775" s="5"/>
      <c r="E775" s="7"/>
      <c r="F775" s="7"/>
      <c r="G775" s="7"/>
      <c r="H775" s="8"/>
      <c r="I775" s="7"/>
      <c r="J775" s="7"/>
      <c r="K775" s="7"/>
      <c r="L775" s="7"/>
      <c r="M775" s="7"/>
      <c r="N775" s="7"/>
      <c r="O775" s="7"/>
      <c r="P775" s="8"/>
      <c r="Q775" s="7"/>
      <c r="R775" s="7"/>
      <c r="S775" s="7"/>
      <c r="T775" s="7"/>
      <c r="U775" s="7"/>
      <c r="V775" s="7"/>
      <c r="W775" s="7"/>
      <c r="X775" s="8"/>
      <c r="Y775" s="7"/>
      <c r="Z775" s="7"/>
      <c r="AA775" s="7"/>
      <c r="AB775" s="7"/>
      <c r="AC775" s="7"/>
      <c r="AD775" s="7"/>
      <c r="AE775" s="7"/>
      <c r="AF775" s="8"/>
      <c r="AG775" s="7"/>
      <c r="AH775" s="7"/>
      <c r="AI775" s="7"/>
      <c r="AJ775" s="7"/>
      <c r="AK775" s="7"/>
      <c r="AL775" s="7"/>
      <c r="AM775" s="7"/>
      <c r="AN775" s="8"/>
      <c r="AO775" s="7"/>
      <c r="AP775" s="7"/>
      <c r="AQ775" s="7"/>
      <c r="AR775" s="7"/>
      <c r="AS775" s="7"/>
      <c r="AT775" s="7"/>
      <c r="AU775" s="8"/>
      <c r="AV775" s="9"/>
      <c r="AW775" s="10"/>
      <c r="AX775" s="20"/>
      <c r="AY775" s="20"/>
      <c r="AZ775" s="31">
        <f>SUM((D775+H775+P775+X775+AF775+AN775+AU775)*C775)</f>
        <v>0</v>
      </c>
    </row>
    <row r="776" spans="1:52" s="83" customFormat="1" x14ac:dyDescent="0.25">
      <c r="B776" s="29" t="s">
        <v>20</v>
      </c>
      <c r="C776" s="30"/>
      <c r="D776" s="5"/>
      <c r="E776" s="7"/>
      <c r="F776" s="7"/>
      <c r="G776" s="7"/>
      <c r="H776" s="8"/>
      <c r="I776" s="7"/>
      <c r="J776" s="7"/>
      <c r="K776" s="7"/>
      <c r="L776" s="7"/>
      <c r="M776" s="7"/>
      <c r="N776" s="7"/>
      <c r="O776" s="7"/>
      <c r="P776" s="8"/>
      <c r="Q776" s="7"/>
      <c r="R776" s="7"/>
      <c r="S776" s="7"/>
      <c r="T776" s="7"/>
      <c r="U776" s="7"/>
      <c r="V776" s="7"/>
      <c r="W776" s="7"/>
      <c r="X776" s="8"/>
      <c r="Y776" s="7"/>
      <c r="Z776" s="7"/>
      <c r="AA776" s="7"/>
      <c r="AB776" s="7"/>
      <c r="AC776" s="7"/>
      <c r="AD776" s="7"/>
      <c r="AE776" s="7"/>
      <c r="AF776" s="8"/>
      <c r="AG776" s="7"/>
      <c r="AH776" s="7"/>
      <c r="AI776" s="7"/>
      <c r="AJ776" s="7"/>
      <c r="AK776" s="7"/>
      <c r="AL776" s="7"/>
      <c r="AM776" s="7"/>
      <c r="AN776" s="8"/>
      <c r="AO776" s="7"/>
      <c r="AP776" s="7"/>
      <c r="AQ776" s="7"/>
      <c r="AR776" s="7"/>
      <c r="AS776" s="7"/>
      <c r="AT776" s="7"/>
      <c r="AU776" s="8"/>
      <c r="AV776" s="9"/>
      <c r="AW776" s="10"/>
      <c r="AX776" s="20"/>
      <c r="AY776" s="20"/>
      <c r="AZ776" s="31">
        <f>SUM((D776+H776+P776+X776+AF776+AN776+AU776)*C776)</f>
        <v>0</v>
      </c>
    </row>
    <row r="777" spans="1:52" s="83" customFormat="1" x14ac:dyDescent="0.25">
      <c r="AZ777" s="23" t="s">
        <v>22</v>
      </c>
    </row>
    <row r="778" spans="1:52" s="83" customFormat="1" x14ac:dyDescent="0.25">
      <c r="D778" s="100" t="s">
        <v>127</v>
      </c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100"/>
      <c r="AO778" s="100"/>
      <c r="AP778" s="100"/>
      <c r="AQ778" s="100"/>
      <c r="AR778" s="100"/>
      <c r="AS778" s="100"/>
      <c r="AT778" s="100"/>
      <c r="AZ778" s="22">
        <f>SUM((AZ770+AZ771+AZ772+AZ773+AZ774+AZ775+AZ776))</f>
        <v>0</v>
      </c>
    </row>
    <row r="779" spans="1:52" s="83" customFormat="1" x14ac:dyDescent="0.25">
      <c r="B779" s="101"/>
      <c r="C779" s="101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</row>
    <row r="780" spans="1:52" s="83" customFormat="1" x14ac:dyDescent="0.25"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100"/>
      <c r="AP780" s="100"/>
      <c r="AQ780" s="100"/>
      <c r="AR780" s="100"/>
      <c r="AS780" s="100"/>
      <c r="AT780" s="100"/>
    </row>
    <row r="781" spans="1:52" s="83" customFormat="1" x14ac:dyDescent="0.25"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  <c r="AD781" s="100"/>
      <c r="AE781" s="100"/>
      <c r="AF781" s="100"/>
      <c r="AG781" s="100"/>
      <c r="AH781" s="100"/>
      <c r="AI781" s="100"/>
      <c r="AJ781" s="100"/>
      <c r="AK781" s="100"/>
      <c r="AL781" s="100"/>
      <c r="AM781" s="100"/>
      <c r="AN781" s="100"/>
      <c r="AO781" s="100"/>
      <c r="AP781" s="100"/>
      <c r="AQ781" s="100"/>
      <c r="AR781" s="100"/>
      <c r="AS781" s="100"/>
      <c r="AT781" s="100"/>
    </row>
    <row r="782" spans="1:52" s="83" customFormat="1" ht="33" customHeight="1" thickBot="1" x14ac:dyDescent="0.3"/>
    <row r="783" spans="1:52" s="83" customFormat="1" ht="27.75" thickTop="1" thickBot="1" x14ac:dyDescent="0.3">
      <c r="A783" s="3" t="s">
        <v>167</v>
      </c>
      <c r="B783" s="2"/>
      <c r="C783" s="1"/>
      <c r="D783" s="1">
        <v>65</v>
      </c>
      <c r="E783" s="1" t="s">
        <v>9</v>
      </c>
      <c r="F783" s="1" t="s">
        <v>10</v>
      </c>
      <c r="G783" s="1" t="s">
        <v>11</v>
      </c>
      <c r="H783" s="1">
        <v>70</v>
      </c>
      <c r="I783" s="1" t="s">
        <v>12</v>
      </c>
      <c r="J783" s="1" t="s">
        <v>13</v>
      </c>
      <c r="K783" s="1" t="s">
        <v>14</v>
      </c>
      <c r="L783" s="1" t="s">
        <v>15</v>
      </c>
      <c r="M783" s="1" t="s">
        <v>9</v>
      </c>
      <c r="N783" s="1" t="s">
        <v>10</v>
      </c>
      <c r="O783" s="1" t="s">
        <v>11</v>
      </c>
      <c r="P783" s="1">
        <v>75</v>
      </c>
      <c r="Q783" s="1" t="s">
        <v>12</v>
      </c>
      <c r="R783" s="1" t="s">
        <v>13</v>
      </c>
      <c r="S783" s="1" t="s">
        <v>14</v>
      </c>
      <c r="T783" s="1" t="s">
        <v>15</v>
      </c>
      <c r="U783" s="1" t="s">
        <v>9</v>
      </c>
      <c r="V783" s="1" t="s">
        <v>10</v>
      </c>
      <c r="W783" s="1" t="s">
        <v>11</v>
      </c>
      <c r="X783" s="1">
        <v>80</v>
      </c>
      <c r="Y783" s="1" t="s">
        <v>12</v>
      </c>
      <c r="Z783" s="1" t="s">
        <v>13</v>
      </c>
      <c r="AA783" s="1" t="s">
        <v>14</v>
      </c>
      <c r="AB783" s="1" t="s">
        <v>15</v>
      </c>
      <c r="AC783" s="1" t="s">
        <v>9</v>
      </c>
      <c r="AD783" s="1" t="s">
        <v>10</v>
      </c>
      <c r="AE783" s="1" t="s">
        <v>11</v>
      </c>
      <c r="AF783" s="1">
        <v>85</v>
      </c>
      <c r="AG783" s="1" t="s">
        <v>12</v>
      </c>
      <c r="AH783" s="1" t="s">
        <v>13</v>
      </c>
      <c r="AI783" s="1" t="s">
        <v>14</v>
      </c>
      <c r="AJ783" s="1" t="s">
        <v>15</v>
      </c>
      <c r="AK783" s="1" t="s">
        <v>9</v>
      </c>
      <c r="AL783" s="1" t="s">
        <v>10</v>
      </c>
      <c r="AM783" s="1" t="s">
        <v>11</v>
      </c>
      <c r="AN783" s="1">
        <v>90</v>
      </c>
      <c r="AO783" s="1" t="s">
        <v>13</v>
      </c>
      <c r="AP783" s="1" t="s">
        <v>14</v>
      </c>
      <c r="AQ783" s="1" t="s">
        <v>15</v>
      </c>
      <c r="AR783" s="1" t="s">
        <v>9</v>
      </c>
      <c r="AS783" s="1" t="s">
        <v>10</v>
      </c>
      <c r="AT783" s="1" t="s">
        <v>11</v>
      </c>
      <c r="AU783" s="1">
        <v>95</v>
      </c>
      <c r="AV783" s="1" t="s">
        <v>14</v>
      </c>
      <c r="AW783" s="1" t="s">
        <v>15</v>
      </c>
      <c r="AX783" s="1" t="s">
        <v>9</v>
      </c>
      <c r="AY783" s="1" t="s">
        <v>10</v>
      </c>
      <c r="AZ783" s="1" t="s">
        <v>21</v>
      </c>
    </row>
    <row r="784" spans="1:52" s="83" customFormat="1" ht="15.75" thickTop="1" x14ac:dyDescent="0.25">
      <c r="B784" s="24"/>
      <c r="C784" s="18" t="s">
        <v>19</v>
      </c>
      <c r="D784" s="4" t="s">
        <v>0</v>
      </c>
      <c r="E784" s="6"/>
      <c r="F784" s="6"/>
      <c r="G784" s="6"/>
      <c r="H784" s="4" t="s">
        <v>0</v>
      </c>
      <c r="I784" s="6"/>
      <c r="J784" s="6"/>
      <c r="K784" s="6"/>
      <c r="L784" s="6"/>
      <c r="M784" s="6"/>
      <c r="N784" s="6"/>
      <c r="O784" s="6"/>
      <c r="P784" s="4" t="s">
        <v>1</v>
      </c>
      <c r="Q784" s="6"/>
      <c r="R784" s="6"/>
      <c r="S784" s="6"/>
      <c r="T784" s="6"/>
      <c r="U784" s="6"/>
      <c r="V784" s="6"/>
      <c r="W784" s="6"/>
      <c r="X784" s="4" t="s">
        <v>2</v>
      </c>
      <c r="Y784" s="6"/>
      <c r="Z784" s="6"/>
      <c r="AA784" s="6"/>
      <c r="AB784" s="6"/>
      <c r="AC784" s="6"/>
      <c r="AD784" s="6"/>
      <c r="AE784" s="6"/>
      <c r="AF784" s="4" t="s">
        <v>3</v>
      </c>
      <c r="AG784" s="6"/>
      <c r="AH784" s="6"/>
      <c r="AI784" s="6"/>
      <c r="AJ784" s="6"/>
      <c r="AK784" s="6"/>
      <c r="AL784" s="6"/>
      <c r="AM784" s="6"/>
      <c r="AN784" s="4" t="s">
        <v>16</v>
      </c>
      <c r="AO784" s="6"/>
      <c r="AP784" s="6"/>
      <c r="AQ784" s="6"/>
      <c r="AR784" s="6"/>
      <c r="AS784" s="6"/>
      <c r="AT784" s="6"/>
      <c r="AU784" s="4" t="s">
        <v>17</v>
      </c>
      <c r="AV784" s="6"/>
      <c r="AW784" s="10"/>
      <c r="AX784" s="20"/>
      <c r="AY784" s="20"/>
      <c r="AZ784" s="31"/>
    </row>
    <row r="785" spans="1:52" s="83" customFormat="1" x14ac:dyDescent="0.25">
      <c r="B785" s="15" t="s">
        <v>4</v>
      </c>
      <c r="C785" s="56">
        <v>500</v>
      </c>
      <c r="D785" s="5"/>
      <c r="E785" s="7"/>
      <c r="F785" s="7"/>
      <c r="G785" s="7"/>
      <c r="H785" s="8"/>
      <c r="I785" s="25"/>
      <c r="J785" s="25"/>
      <c r="K785" s="25"/>
      <c r="L785" s="12"/>
      <c r="M785" s="25"/>
      <c r="N785" s="25"/>
      <c r="O785" s="7"/>
      <c r="P785" s="8"/>
      <c r="Q785" s="25"/>
      <c r="R785" s="25"/>
      <c r="S785" s="25"/>
      <c r="T785" s="25"/>
      <c r="U785" s="25"/>
      <c r="V785" s="25"/>
      <c r="W785" s="7"/>
      <c r="X785" s="8"/>
      <c r="Y785" s="25"/>
      <c r="Z785" s="25"/>
      <c r="AA785" s="25"/>
      <c r="AB785" s="25"/>
      <c r="AC785" s="25"/>
      <c r="AD785" s="25"/>
      <c r="AE785" s="7"/>
      <c r="AF785" s="8"/>
      <c r="AG785" s="25"/>
      <c r="AH785" s="25"/>
      <c r="AI785" s="25"/>
      <c r="AJ785" s="25"/>
      <c r="AK785" s="25"/>
      <c r="AL785" s="25"/>
      <c r="AM785" s="7"/>
      <c r="AN785" s="8"/>
      <c r="AO785" s="7"/>
      <c r="AP785" s="7"/>
      <c r="AQ785" s="7"/>
      <c r="AR785" s="7"/>
      <c r="AS785" s="7"/>
      <c r="AT785" s="7"/>
      <c r="AU785" s="8"/>
      <c r="AV785" s="9"/>
      <c r="AW785" s="10"/>
      <c r="AX785" s="20"/>
      <c r="AY785" s="20"/>
      <c r="AZ785" s="22">
        <f>SUM((I785+J785+K785+L785+M785+N785+Q785+R785+S785+T785+U785+V785+Y785+Z785+AA785+AB785+AC785+AD785+AG785+AH785+AI785+AJ785+AK785+AL785)*C785)</f>
        <v>0</v>
      </c>
    </row>
    <row r="786" spans="1:52" s="83" customFormat="1" x14ac:dyDescent="0.25">
      <c r="B786" s="32" t="s">
        <v>18</v>
      </c>
      <c r="C786" s="30"/>
      <c r="D786" s="5"/>
      <c r="E786" s="25"/>
      <c r="F786" s="25"/>
      <c r="G786" s="25"/>
      <c r="H786" s="8"/>
      <c r="I786" s="7"/>
      <c r="J786" s="7"/>
      <c r="K786" s="7"/>
      <c r="L786" s="7"/>
      <c r="M786" s="7"/>
      <c r="N786" s="7"/>
      <c r="O786" s="25"/>
      <c r="P786" s="8"/>
      <c r="Q786" s="7"/>
      <c r="R786" s="7"/>
      <c r="S786" s="7"/>
      <c r="T786" s="7"/>
      <c r="U786" s="7"/>
      <c r="V786" s="7"/>
      <c r="W786" s="25"/>
      <c r="X786" s="8"/>
      <c r="Y786" s="7"/>
      <c r="Z786" s="7"/>
      <c r="AA786" s="7"/>
      <c r="AB786" s="7"/>
      <c r="AC786" s="7"/>
      <c r="AD786" s="7"/>
      <c r="AE786" s="25"/>
      <c r="AF786" s="8"/>
      <c r="AG786" s="7"/>
      <c r="AH786" s="7"/>
      <c r="AI786" s="7"/>
      <c r="AJ786" s="7"/>
      <c r="AK786" s="7"/>
      <c r="AL786" s="7"/>
      <c r="AM786" s="25"/>
      <c r="AN786" s="8"/>
      <c r="AO786" s="25"/>
      <c r="AP786" s="25"/>
      <c r="AQ786" s="25"/>
      <c r="AR786" s="25"/>
      <c r="AS786" s="25"/>
      <c r="AT786" s="25"/>
      <c r="AU786" s="8"/>
      <c r="AV786" s="26"/>
      <c r="AW786" s="27"/>
      <c r="AX786" s="28"/>
      <c r="AY786" s="28"/>
      <c r="AZ786" s="31">
        <f>SUM((E786+F786+G786+O786+W786+AE786+AM786+AO786+AP786+AQ786+AR786+AS786+AT786+AV786+AW786+AY786)*C786)</f>
        <v>0</v>
      </c>
    </row>
    <row r="787" spans="1:52" s="83" customFormat="1" x14ac:dyDescent="0.25">
      <c r="B787" s="17" t="s">
        <v>5</v>
      </c>
      <c r="C787" s="57">
        <v>350</v>
      </c>
      <c r="D787" s="5"/>
      <c r="E787" s="7"/>
      <c r="F787" s="7"/>
      <c r="G787" s="7"/>
      <c r="H787" s="8"/>
      <c r="I787" s="7"/>
      <c r="J787" s="7"/>
      <c r="K787" s="7"/>
      <c r="L787" s="7"/>
      <c r="M787" s="7"/>
      <c r="N787" s="7"/>
      <c r="O787" s="7"/>
      <c r="P787" s="8"/>
      <c r="Q787" s="7"/>
      <c r="R787" s="7"/>
      <c r="S787" s="7"/>
      <c r="T787" s="7"/>
      <c r="U787" s="7"/>
      <c r="V787" s="7"/>
      <c r="W787" s="7"/>
      <c r="X787" s="8"/>
      <c r="Y787" s="7"/>
      <c r="Z787" s="7"/>
      <c r="AA787" s="7"/>
      <c r="AB787" s="7"/>
      <c r="AC787" s="7"/>
      <c r="AD787" s="7"/>
      <c r="AE787" s="7"/>
      <c r="AF787" s="8"/>
      <c r="AG787" s="7"/>
      <c r="AH787" s="7"/>
      <c r="AI787" s="7"/>
      <c r="AJ787" s="7"/>
      <c r="AK787" s="7"/>
      <c r="AL787" s="7"/>
      <c r="AM787" s="7"/>
      <c r="AN787" s="8"/>
      <c r="AO787" s="7"/>
      <c r="AP787" s="7"/>
      <c r="AQ787" s="7"/>
      <c r="AR787" s="7"/>
      <c r="AS787" s="7"/>
      <c r="AT787" s="7"/>
      <c r="AU787" s="8"/>
      <c r="AV787" s="9"/>
      <c r="AW787" s="10"/>
      <c r="AX787" s="20"/>
      <c r="AY787" s="20"/>
      <c r="AZ787" s="22">
        <f>SUM((D787+H787+P787+X787+AF787+AN787+AU787)*C787)</f>
        <v>0</v>
      </c>
    </row>
    <row r="788" spans="1:52" s="83" customFormat="1" x14ac:dyDescent="0.25">
      <c r="B788" s="17" t="s">
        <v>6</v>
      </c>
      <c r="C788" s="57">
        <v>300</v>
      </c>
      <c r="D788" s="5"/>
      <c r="E788" s="7"/>
      <c r="F788" s="7"/>
      <c r="G788" s="7"/>
      <c r="H788" s="8"/>
      <c r="I788" s="7"/>
      <c r="J788" s="7"/>
      <c r="K788" s="7"/>
      <c r="L788" s="7"/>
      <c r="M788" s="7"/>
      <c r="N788" s="7"/>
      <c r="O788" s="7"/>
      <c r="P788" s="8"/>
      <c r="Q788" s="7"/>
      <c r="R788" s="7"/>
      <c r="S788" s="7"/>
      <c r="T788" s="7"/>
      <c r="U788" s="7"/>
      <c r="V788" s="7"/>
      <c r="W788" s="7"/>
      <c r="X788" s="8"/>
      <c r="Y788" s="7"/>
      <c r="Z788" s="7"/>
      <c r="AA788" s="7"/>
      <c r="AB788" s="7"/>
      <c r="AC788" s="7"/>
      <c r="AD788" s="7"/>
      <c r="AE788" s="7"/>
      <c r="AF788" s="8"/>
      <c r="AG788" s="7"/>
      <c r="AH788" s="7"/>
      <c r="AI788" s="7"/>
      <c r="AJ788" s="7"/>
      <c r="AK788" s="7"/>
      <c r="AL788" s="7"/>
      <c r="AM788" s="7"/>
      <c r="AN788" s="8"/>
      <c r="AO788" s="7"/>
      <c r="AP788" s="7"/>
      <c r="AQ788" s="7"/>
      <c r="AR788" s="7"/>
      <c r="AS788" s="7"/>
      <c r="AT788" s="7"/>
      <c r="AU788" s="8"/>
      <c r="AV788" s="9"/>
      <c r="AW788" s="10"/>
      <c r="AX788" s="20"/>
      <c r="AY788" s="20"/>
      <c r="AZ788" s="22">
        <f>SUM((D788+H788+P788+X788+AF788+AN788+AU788)*C788)</f>
        <v>0</v>
      </c>
    </row>
    <row r="789" spans="1:52" s="83" customFormat="1" x14ac:dyDescent="0.25">
      <c r="B789" s="29" t="s">
        <v>7</v>
      </c>
      <c r="C789" s="30"/>
      <c r="D789" s="5"/>
      <c r="E789" s="7"/>
      <c r="F789" s="7"/>
      <c r="G789" s="7"/>
      <c r="H789" s="8"/>
      <c r="I789" s="7"/>
      <c r="J789" s="7"/>
      <c r="K789" s="7"/>
      <c r="L789" s="7"/>
      <c r="M789" s="7"/>
      <c r="N789" s="7"/>
      <c r="O789" s="7"/>
      <c r="P789" s="8"/>
      <c r="Q789" s="7"/>
      <c r="R789" s="7"/>
      <c r="S789" s="7"/>
      <c r="T789" s="7"/>
      <c r="U789" s="7"/>
      <c r="V789" s="7"/>
      <c r="W789" s="7"/>
      <c r="X789" s="8"/>
      <c r="Y789" s="7"/>
      <c r="Z789" s="7"/>
      <c r="AA789" s="7"/>
      <c r="AB789" s="7"/>
      <c r="AC789" s="7"/>
      <c r="AD789" s="7"/>
      <c r="AE789" s="7"/>
      <c r="AF789" s="8"/>
      <c r="AG789" s="7"/>
      <c r="AH789" s="7"/>
      <c r="AI789" s="7"/>
      <c r="AJ789" s="7"/>
      <c r="AK789" s="7"/>
      <c r="AL789" s="7"/>
      <c r="AM789" s="7"/>
      <c r="AN789" s="8"/>
      <c r="AO789" s="7"/>
      <c r="AP789" s="7"/>
      <c r="AQ789" s="7"/>
      <c r="AR789" s="7"/>
      <c r="AS789" s="7"/>
      <c r="AT789" s="7"/>
      <c r="AU789" s="8"/>
      <c r="AV789" s="9"/>
      <c r="AW789" s="10"/>
      <c r="AX789" s="20"/>
      <c r="AY789" s="20"/>
      <c r="AZ789" s="31">
        <f>SUM((D789+H789+P789+X789+AF789+AN789+AU789)*C789)</f>
        <v>0</v>
      </c>
    </row>
    <row r="790" spans="1:52" s="83" customFormat="1" ht="15" customHeight="1" x14ac:dyDescent="0.25">
      <c r="B790" s="29" t="s">
        <v>8</v>
      </c>
      <c r="C790" s="30"/>
      <c r="D790" s="5"/>
      <c r="E790" s="7"/>
      <c r="F790" s="7"/>
      <c r="G790" s="7"/>
      <c r="H790" s="8"/>
      <c r="I790" s="7"/>
      <c r="J790" s="7"/>
      <c r="K790" s="7"/>
      <c r="L790" s="7"/>
      <c r="M790" s="7"/>
      <c r="N790" s="7"/>
      <c r="O790" s="7"/>
      <c r="P790" s="8"/>
      <c r="Q790" s="7"/>
      <c r="R790" s="7"/>
      <c r="S790" s="7"/>
      <c r="T790" s="7"/>
      <c r="U790" s="7"/>
      <c r="V790" s="7"/>
      <c r="W790" s="7"/>
      <c r="X790" s="8"/>
      <c r="Y790" s="7"/>
      <c r="Z790" s="7"/>
      <c r="AA790" s="7"/>
      <c r="AB790" s="7"/>
      <c r="AC790" s="7"/>
      <c r="AD790" s="7"/>
      <c r="AE790" s="7"/>
      <c r="AF790" s="8"/>
      <c r="AG790" s="7"/>
      <c r="AH790" s="7"/>
      <c r="AI790" s="7"/>
      <c r="AJ790" s="7"/>
      <c r="AK790" s="7"/>
      <c r="AL790" s="7"/>
      <c r="AM790" s="7"/>
      <c r="AN790" s="8"/>
      <c r="AO790" s="7"/>
      <c r="AP790" s="7"/>
      <c r="AQ790" s="7"/>
      <c r="AR790" s="7"/>
      <c r="AS790" s="7"/>
      <c r="AT790" s="7"/>
      <c r="AU790" s="8"/>
      <c r="AV790" s="9"/>
      <c r="AW790" s="10"/>
      <c r="AX790" s="20"/>
      <c r="AY790" s="20"/>
      <c r="AZ790" s="31">
        <f>SUM((D790+H790+P790+X790+AF790+AN790+AU790)*C790)</f>
        <v>0</v>
      </c>
    </row>
    <row r="791" spans="1:52" s="83" customFormat="1" x14ac:dyDescent="0.25">
      <c r="B791" s="29" t="s">
        <v>20</v>
      </c>
      <c r="C791" s="30"/>
      <c r="D791" s="5"/>
      <c r="E791" s="7"/>
      <c r="F791" s="7"/>
      <c r="G791" s="7"/>
      <c r="H791" s="8"/>
      <c r="I791" s="7"/>
      <c r="J791" s="7"/>
      <c r="K791" s="7"/>
      <c r="L791" s="7"/>
      <c r="M791" s="7"/>
      <c r="N791" s="7"/>
      <c r="O791" s="7"/>
      <c r="P791" s="8"/>
      <c r="Q791" s="7"/>
      <c r="R791" s="7"/>
      <c r="S791" s="7"/>
      <c r="T791" s="7"/>
      <c r="U791" s="7"/>
      <c r="V791" s="7"/>
      <c r="W791" s="7"/>
      <c r="X791" s="8"/>
      <c r="Y791" s="7"/>
      <c r="Z791" s="7"/>
      <c r="AA791" s="7"/>
      <c r="AB791" s="7"/>
      <c r="AC791" s="7"/>
      <c r="AD791" s="7"/>
      <c r="AE791" s="7"/>
      <c r="AF791" s="8"/>
      <c r="AG791" s="7"/>
      <c r="AH791" s="7"/>
      <c r="AI791" s="7"/>
      <c r="AJ791" s="7"/>
      <c r="AK791" s="7"/>
      <c r="AL791" s="7"/>
      <c r="AM791" s="7"/>
      <c r="AN791" s="8"/>
      <c r="AO791" s="7"/>
      <c r="AP791" s="7"/>
      <c r="AQ791" s="7"/>
      <c r="AR791" s="7"/>
      <c r="AS791" s="7"/>
      <c r="AT791" s="7"/>
      <c r="AU791" s="8"/>
      <c r="AV791" s="9"/>
      <c r="AW791" s="10"/>
      <c r="AX791" s="20"/>
      <c r="AY791" s="20"/>
      <c r="AZ791" s="31">
        <f>SUM((D791+H791+P791+X791+AF791+AN791+AU791)*C791)</f>
        <v>0</v>
      </c>
    </row>
    <row r="792" spans="1:52" s="83" customFormat="1" x14ac:dyDescent="0.25">
      <c r="AZ792" s="23" t="s">
        <v>22</v>
      </c>
    </row>
    <row r="793" spans="1:52" s="83" customFormat="1" x14ac:dyDescent="0.25">
      <c r="D793" s="100" t="s">
        <v>168</v>
      </c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  <c r="AD793" s="100"/>
      <c r="AE793" s="100"/>
      <c r="AF793" s="100"/>
      <c r="AG793" s="100"/>
      <c r="AH793" s="100"/>
      <c r="AI793" s="100"/>
      <c r="AJ793" s="100"/>
      <c r="AK793" s="100"/>
      <c r="AL793" s="100"/>
      <c r="AM793" s="100"/>
      <c r="AN793" s="100"/>
      <c r="AO793" s="100"/>
      <c r="AP793" s="100"/>
      <c r="AQ793" s="100"/>
      <c r="AR793" s="100"/>
      <c r="AS793" s="100"/>
      <c r="AT793" s="100"/>
      <c r="AU793" s="100"/>
      <c r="AV793" s="100"/>
      <c r="AZ793" s="22">
        <f>SUM((AZ785+AZ786+AZ787+AZ788+AZ789+AZ790+AZ791))</f>
        <v>0</v>
      </c>
    </row>
    <row r="794" spans="1:52" s="83" customFormat="1" x14ac:dyDescent="0.25"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0"/>
    </row>
    <row r="795" spans="1:52" s="83" customFormat="1" ht="30.75" customHeight="1" x14ac:dyDescent="0.25"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0"/>
    </row>
    <row r="796" spans="1:52" s="83" customFormat="1" x14ac:dyDescent="0.25"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</row>
    <row r="797" spans="1:52" s="83" customFormat="1" x14ac:dyDescent="0.25"/>
    <row r="798" spans="1:52" ht="15.75" thickBot="1" x14ac:dyDescent="0.3"/>
    <row r="799" spans="1:52" s="83" customFormat="1" ht="27.75" thickTop="1" thickBot="1" x14ac:dyDescent="0.3">
      <c r="A799" s="3" t="s">
        <v>169</v>
      </c>
      <c r="B799" s="2"/>
      <c r="C799" s="1"/>
      <c r="D799" s="1">
        <v>65</v>
      </c>
      <c r="E799" s="1" t="s">
        <v>9</v>
      </c>
      <c r="F799" s="1" t="s">
        <v>10</v>
      </c>
      <c r="G799" s="1" t="s">
        <v>11</v>
      </c>
      <c r="H799" s="1">
        <v>70</v>
      </c>
      <c r="I799" s="1" t="s">
        <v>12</v>
      </c>
      <c r="J799" s="1" t="s">
        <v>13</v>
      </c>
      <c r="K799" s="1" t="s">
        <v>14</v>
      </c>
      <c r="L799" s="1" t="s">
        <v>15</v>
      </c>
      <c r="M799" s="1" t="s">
        <v>9</v>
      </c>
      <c r="N799" s="1" t="s">
        <v>10</v>
      </c>
      <c r="O799" s="1" t="s">
        <v>11</v>
      </c>
      <c r="P799" s="1">
        <v>75</v>
      </c>
      <c r="Q799" s="1" t="s">
        <v>12</v>
      </c>
      <c r="R799" s="1" t="s">
        <v>13</v>
      </c>
      <c r="S799" s="1" t="s">
        <v>14</v>
      </c>
      <c r="T799" s="1" t="s">
        <v>15</v>
      </c>
      <c r="U799" s="1" t="s">
        <v>9</v>
      </c>
      <c r="V799" s="1" t="s">
        <v>10</v>
      </c>
      <c r="W799" s="1" t="s">
        <v>11</v>
      </c>
      <c r="X799" s="1">
        <v>80</v>
      </c>
      <c r="Y799" s="1" t="s">
        <v>12</v>
      </c>
      <c r="Z799" s="1" t="s">
        <v>13</v>
      </c>
      <c r="AA799" s="1" t="s">
        <v>14</v>
      </c>
      <c r="AB799" s="1" t="s">
        <v>15</v>
      </c>
      <c r="AC799" s="1" t="s">
        <v>9</v>
      </c>
      <c r="AD799" s="1" t="s">
        <v>10</v>
      </c>
      <c r="AE799" s="1" t="s">
        <v>11</v>
      </c>
      <c r="AF799" s="1">
        <v>85</v>
      </c>
      <c r="AG799" s="1" t="s">
        <v>12</v>
      </c>
      <c r="AH799" s="1" t="s">
        <v>13</v>
      </c>
      <c r="AI799" s="1" t="s">
        <v>14</v>
      </c>
      <c r="AJ799" s="1" t="s">
        <v>15</v>
      </c>
      <c r="AK799" s="1" t="s">
        <v>9</v>
      </c>
      <c r="AL799" s="1" t="s">
        <v>10</v>
      </c>
      <c r="AM799" s="1" t="s">
        <v>11</v>
      </c>
      <c r="AN799" s="1">
        <v>90</v>
      </c>
      <c r="AO799" s="1" t="s">
        <v>13</v>
      </c>
      <c r="AP799" s="1" t="s">
        <v>14</v>
      </c>
      <c r="AQ799" s="1" t="s">
        <v>15</v>
      </c>
      <c r="AR799" s="1" t="s">
        <v>9</v>
      </c>
      <c r="AS799" s="1" t="s">
        <v>10</v>
      </c>
      <c r="AT799" s="1" t="s">
        <v>11</v>
      </c>
      <c r="AU799" s="1">
        <v>95</v>
      </c>
      <c r="AV799" s="1" t="s">
        <v>14</v>
      </c>
      <c r="AW799" s="1" t="s">
        <v>15</v>
      </c>
      <c r="AX799" s="1" t="s">
        <v>9</v>
      </c>
      <c r="AY799" s="1" t="s">
        <v>10</v>
      </c>
      <c r="AZ799" s="1" t="s">
        <v>21</v>
      </c>
    </row>
    <row r="800" spans="1:52" s="83" customFormat="1" ht="15.75" thickTop="1" x14ac:dyDescent="0.25">
      <c r="B800" s="24"/>
      <c r="C800" s="18" t="s">
        <v>19</v>
      </c>
      <c r="D800" s="4" t="s">
        <v>0</v>
      </c>
      <c r="E800" s="6"/>
      <c r="F800" s="6"/>
      <c r="G800" s="6"/>
      <c r="H800" s="4" t="s">
        <v>0</v>
      </c>
      <c r="I800" s="6"/>
      <c r="J800" s="6"/>
      <c r="K800" s="6"/>
      <c r="L800" s="6"/>
      <c r="M800" s="6"/>
      <c r="N800" s="6"/>
      <c r="O800" s="6"/>
      <c r="P800" s="4" t="s">
        <v>1</v>
      </c>
      <c r="Q800" s="6"/>
      <c r="R800" s="6"/>
      <c r="S800" s="6"/>
      <c r="T800" s="6"/>
      <c r="U800" s="6"/>
      <c r="V800" s="6"/>
      <c r="W800" s="6"/>
      <c r="X800" s="4" t="s">
        <v>2</v>
      </c>
      <c r="Y800" s="6"/>
      <c r="Z800" s="6"/>
      <c r="AA800" s="6"/>
      <c r="AB800" s="6"/>
      <c r="AC800" s="6"/>
      <c r="AD800" s="6"/>
      <c r="AE800" s="6"/>
      <c r="AF800" s="4" t="s">
        <v>3</v>
      </c>
      <c r="AG800" s="6"/>
      <c r="AH800" s="6"/>
      <c r="AI800" s="6"/>
      <c r="AJ800" s="6"/>
      <c r="AK800" s="6"/>
      <c r="AL800" s="6"/>
      <c r="AM800" s="6"/>
      <c r="AN800" s="4" t="s">
        <v>16</v>
      </c>
      <c r="AO800" s="6"/>
      <c r="AP800" s="6"/>
      <c r="AQ800" s="6"/>
      <c r="AR800" s="6"/>
      <c r="AS800" s="6"/>
      <c r="AT800" s="6"/>
      <c r="AU800" s="4" t="s">
        <v>17</v>
      </c>
      <c r="AV800" s="6"/>
      <c r="AW800" s="10"/>
      <c r="AX800" s="20"/>
      <c r="AY800" s="20"/>
      <c r="AZ800" s="31"/>
    </row>
    <row r="801" spans="2:52" s="83" customFormat="1" x14ac:dyDescent="0.25">
      <c r="B801" s="15" t="s">
        <v>4</v>
      </c>
      <c r="C801" s="56">
        <v>584</v>
      </c>
      <c r="D801" s="5"/>
      <c r="E801" s="7"/>
      <c r="F801" s="7"/>
      <c r="G801" s="7"/>
      <c r="H801" s="8"/>
      <c r="I801" s="25"/>
      <c r="J801" s="25"/>
      <c r="K801" s="12"/>
      <c r="L801" s="12"/>
      <c r="M801" s="25"/>
      <c r="N801" s="25"/>
      <c r="O801" s="7"/>
      <c r="P801" s="8"/>
      <c r="Q801" s="25"/>
      <c r="R801" s="25"/>
      <c r="S801" s="25"/>
      <c r="T801" s="12"/>
      <c r="U801" s="25"/>
      <c r="V801" s="25"/>
      <c r="W801" s="7"/>
      <c r="X801" s="8"/>
      <c r="Y801" s="25"/>
      <c r="Z801" s="25"/>
      <c r="AA801" s="25"/>
      <c r="AB801" s="25"/>
      <c r="AC801" s="25"/>
      <c r="AD801" s="25"/>
      <c r="AE801" s="7"/>
      <c r="AF801" s="8"/>
      <c r="AG801" s="25"/>
      <c r="AH801" s="25"/>
      <c r="AI801" s="25"/>
      <c r="AJ801" s="25"/>
      <c r="AK801" s="25"/>
      <c r="AL801" s="25"/>
      <c r="AM801" s="7"/>
      <c r="AN801" s="8"/>
      <c r="AO801" s="7"/>
      <c r="AP801" s="7"/>
      <c r="AQ801" s="7"/>
      <c r="AR801" s="7"/>
      <c r="AS801" s="7"/>
      <c r="AT801" s="7"/>
      <c r="AU801" s="8"/>
      <c r="AV801" s="9"/>
      <c r="AW801" s="10"/>
      <c r="AX801" s="20"/>
      <c r="AY801" s="20"/>
      <c r="AZ801" s="22">
        <f>SUM((I801+J801+K801+L801+M801+N801+Q801+R801+S801+T801+U801+V801+Y801+Z801+AA801+AB801+AC801+AD801+AG801+AH801+AI801+AJ801+AK801+AL801)*C801)</f>
        <v>0</v>
      </c>
    </row>
    <row r="802" spans="2:52" s="83" customFormat="1" x14ac:dyDescent="0.25">
      <c r="B802" s="32" t="s">
        <v>18</v>
      </c>
      <c r="C802" s="30"/>
      <c r="D802" s="5"/>
      <c r="E802" s="25"/>
      <c r="F802" s="25"/>
      <c r="G802" s="25"/>
      <c r="H802" s="8"/>
      <c r="I802" s="7"/>
      <c r="J802" s="7"/>
      <c r="K802" s="7"/>
      <c r="L802" s="7"/>
      <c r="M802" s="7"/>
      <c r="N802" s="7"/>
      <c r="O802" s="25"/>
      <c r="P802" s="8"/>
      <c r="Q802" s="7"/>
      <c r="R802" s="7"/>
      <c r="S802" s="7"/>
      <c r="T802" s="7"/>
      <c r="U802" s="7"/>
      <c r="V802" s="7"/>
      <c r="W802" s="25"/>
      <c r="X802" s="8"/>
      <c r="Y802" s="7"/>
      <c r="Z802" s="7"/>
      <c r="AA802" s="7"/>
      <c r="AB802" s="7"/>
      <c r="AC802" s="7"/>
      <c r="AD802" s="7"/>
      <c r="AE802" s="25"/>
      <c r="AF802" s="8"/>
      <c r="AG802" s="7"/>
      <c r="AH802" s="7"/>
      <c r="AI802" s="7"/>
      <c r="AJ802" s="7"/>
      <c r="AK802" s="7"/>
      <c r="AL802" s="7"/>
      <c r="AM802" s="25"/>
      <c r="AN802" s="8"/>
      <c r="AO802" s="25"/>
      <c r="AP802" s="25"/>
      <c r="AQ802" s="25"/>
      <c r="AR802" s="25"/>
      <c r="AS802" s="25"/>
      <c r="AT802" s="25"/>
      <c r="AU802" s="8"/>
      <c r="AV802" s="26"/>
      <c r="AW802" s="27"/>
      <c r="AX802" s="28"/>
      <c r="AY802" s="28"/>
      <c r="AZ802" s="31">
        <f>SUM((E802+F802+G802+O802+W802+AE802+AM802+AO802+AP802+AQ802+AR802+AS802+AT802+AV802+AW802+AY802)*C802)</f>
        <v>0</v>
      </c>
    </row>
    <row r="803" spans="2:52" s="83" customFormat="1" x14ac:dyDescent="0.25">
      <c r="B803" s="17" t="s">
        <v>5</v>
      </c>
      <c r="C803" s="57">
        <v>343</v>
      </c>
      <c r="D803" s="5"/>
      <c r="E803" s="7"/>
      <c r="F803" s="7"/>
      <c r="G803" s="7"/>
      <c r="H803" s="8"/>
      <c r="I803" s="7"/>
      <c r="J803" s="7"/>
      <c r="K803" s="7"/>
      <c r="L803" s="7"/>
      <c r="M803" s="7"/>
      <c r="N803" s="7"/>
      <c r="O803" s="7"/>
      <c r="P803" s="8"/>
      <c r="Q803" s="7"/>
      <c r="R803" s="7"/>
      <c r="S803" s="7"/>
      <c r="T803" s="7"/>
      <c r="U803" s="7"/>
      <c r="V803" s="7"/>
      <c r="W803" s="7"/>
      <c r="X803" s="8"/>
      <c r="Y803" s="7"/>
      <c r="Z803" s="7"/>
      <c r="AA803" s="7"/>
      <c r="AB803" s="7"/>
      <c r="AC803" s="7"/>
      <c r="AD803" s="7"/>
      <c r="AE803" s="7"/>
      <c r="AF803" s="8"/>
      <c r="AG803" s="7"/>
      <c r="AH803" s="7"/>
      <c r="AI803" s="7"/>
      <c r="AJ803" s="7"/>
      <c r="AK803" s="7"/>
      <c r="AL803" s="7"/>
      <c r="AM803" s="7"/>
      <c r="AN803" s="8"/>
      <c r="AO803" s="7"/>
      <c r="AP803" s="7"/>
      <c r="AQ803" s="7"/>
      <c r="AR803" s="7"/>
      <c r="AS803" s="7"/>
      <c r="AT803" s="7"/>
      <c r="AU803" s="8"/>
      <c r="AV803" s="9"/>
      <c r="AW803" s="10"/>
      <c r="AX803" s="20"/>
      <c r="AY803" s="20"/>
      <c r="AZ803" s="22">
        <f>SUM((D803+H803+P803+X803+AF803+AN803+AU803)*C803)</f>
        <v>0</v>
      </c>
    </row>
    <row r="804" spans="2:52" s="83" customFormat="1" x14ac:dyDescent="0.25">
      <c r="B804" s="17" t="s">
        <v>6</v>
      </c>
      <c r="C804" s="57">
        <v>325</v>
      </c>
      <c r="D804" s="5"/>
      <c r="E804" s="7"/>
      <c r="F804" s="7"/>
      <c r="G804" s="7"/>
      <c r="H804" s="8"/>
      <c r="I804" s="7"/>
      <c r="J804" s="7"/>
      <c r="K804" s="7"/>
      <c r="L804" s="7"/>
      <c r="M804" s="7"/>
      <c r="N804" s="7"/>
      <c r="O804" s="7"/>
      <c r="P804" s="11"/>
      <c r="Q804" s="7"/>
      <c r="R804" s="7"/>
      <c r="S804" s="7"/>
      <c r="T804" s="7"/>
      <c r="U804" s="7"/>
      <c r="V804" s="7"/>
      <c r="W804" s="7"/>
      <c r="X804" s="8"/>
      <c r="Y804" s="7"/>
      <c r="Z804" s="7"/>
      <c r="AA804" s="7"/>
      <c r="AB804" s="7"/>
      <c r="AC804" s="7"/>
      <c r="AD804" s="7"/>
      <c r="AE804" s="7"/>
      <c r="AF804" s="8"/>
      <c r="AG804" s="7"/>
      <c r="AH804" s="7"/>
      <c r="AI804" s="7"/>
      <c r="AJ804" s="7"/>
      <c r="AK804" s="7"/>
      <c r="AL804" s="7"/>
      <c r="AM804" s="7"/>
      <c r="AN804" s="8"/>
      <c r="AO804" s="7"/>
      <c r="AP804" s="7"/>
      <c r="AQ804" s="7"/>
      <c r="AR804" s="7"/>
      <c r="AS804" s="7"/>
      <c r="AT804" s="7"/>
      <c r="AU804" s="8"/>
      <c r="AV804" s="9"/>
      <c r="AW804" s="10"/>
      <c r="AX804" s="20"/>
      <c r="AY804" s="20"/>
      <c r="AZ804" s="22">
        <f>SUM((D804+H804+P804+X804+AF804+AN804+AU804)*C804)</f>
        <v>0</v>
      </c>
    </row>
    <row r="805" spans="2:52" s="83" customFormat="1" x14ac:dyDescent="0.25">
      <c r="B805" s="29" t="s">
        <v>7</v>
      </c>
      <c r="C805" s="30"/>
      <c r="D805" s="5"/>
      <c r="E805" s="7"/>
      <c r="F805" s="7"/>
      <c r="G805" s="7"/>
      <c r="H805" s="8"/>
      <c r="I805" s="7"/>
      <c r="J805" s="7"/>
      <c r="K805" s="7"/>
      <c r="L805" s="7"/>
      <c r="M805" s="7"/>
      <c r="N805" s="7"/>
      <c r="O805" s="7"/>
      <c r="P805" s="8"/>
      <c r="Q805" s="7"/>
      <c r="R805" s="7"/>
      <c r="S805" s="7"/>
      <c r="T805" s="7"/>
      <c r="U805" s="7"/>
      <c r="V805" s="7"/>
      <c r="W805" s="7"/>
      <c r="X805" s="8"/>
      <c r="Y805" s="7"/>
      <c r="Z805" s="7"/>
      <c r="AA805" s="7"/>
      <c r="AB805" s="7"/>
      <c r="AC805" s="7"/>
      <c r="AD805" s="7"/>
      <c r="AE805" s="7"/>
      <c r="AF805" s="8"/>
      <c r="AG805" s="7"/>
      <c r="AH805" s="7"/>
      <c r="AI805" s="7"/>
      <c r="AJ805" s="7"/>
      <c r="AK805" s="7"/>
      <c r="AL805" s="7"/>
      <c r="AM805" s="7"/>
      <c r="AN805" s="8"/>
      <c r="AO805" s="7"/>
      <c r="AP805" s="7"/>
      <c r="AQ805" s="7"/>
      <c r="AR805" s="7"/>
      <c r="AS805" s="7"/>
      <c r="AT805" s="7"/>
      <c r="AU805" s="8"/>
      <c r="AV805" s="9"/>
      <c r="AW805" s="10"/>
      <c r="AX805" s="20"/>
      <c r="AY805" s="20"/>
      <c r="AZ805" s="31">
        <f>SUM((D805+H805+P805+X805+AF805+AN805+AU805)*C805)</f>
        <v>0</v>
      </c>
    </row>
    <row r="806" spans="2:52" s="83" customFormat="1" x14ac:dyDescent="0.25">
      <c r="B806" s="29" t="s">
        <v>8</v>
      </c>
      <c r="C806" s="30"/>
      <c r="D806" s="5"/>
      <c r="E806" s="7"/>
      <c r="F806" s="7"/>
      <c r="G806" s="7"/>
      <c r="H806" s="8"/>
      <c r="I806" s="7"/>
      <c r="J806" s="7"/>
      <c r="K806" s="7"/>
      <c r="L806" s="7"/>
      <c r="M806" s="7"/>
      <c r="N806" s="7"/>
      <c r="O806" s="7"/>
      <c r="P806" s="8"/>
      <c r="Q806" s="7"/>
      <c r="R806" s="7"/>
      <c r="S806" s="7"/>
      <c r="T806" s="7"/>
      <c r="U806" s="7"/>
      <c r="V806" s="7"/>
      <c r="W806" s="7"/>
      <c r="X806" s="8"/>
      <c r="Y806" s="7"/>
      <c r="Z806" s="7"/>
      <c r="AA806" s="7"/>
      <c r="AB806" s="7"/>
      <c r="AC806" s="7"/>
      <c r="AD806" s="7"/>
      <c r="AE806" s="7"/>
      <c r="AF806" s="8"/>
      <c r="AG806" s="7"/>
      <c r="AH806" s="7"/>
      <c r="AI806" s="7"/>
      <c r="AJ806" s="7"/>
      <c r="AK806" s="7"/>
      <c r="AL806" s="7"/>
      <c r="AM806" s="7"/>
      <c r="AN806" s="8"/>
      <c r="AO806" s="7"/>
      <c r="AP806" s="7"/>
      <c r="AQ806" s="7"/>
      <c r="AR806" s="7"/>
      <c r="AS806" s="7"/>
      <c r="AT806" s="7"/>
      <c r="AU806" s="8"/>
      <c r="AV806" s="9"/>
      <c r="AW806" s="10"/>
      <c r="AX806" s="20"/>
      <c r="AY806" s="20"/>
      <c r="AZ806" s="31">
        <f>SUM((D806+H806+P806+X806+AF806+AN806+AU806)*C806)</f>
        <v>0</v>
      </c>
    </row>
    <row r="807" spans="2:52" s="83" customFormat="1" x14ac:dyDescent="0.25">
      <c r="B807" s="29" t="s">
        <v>20</v>
      </c>
      <c r="C807" s="30"/>
      <c r="D807" s="5"/>
      <c r="E807" s="7"/>
      <c r="F807" s="7"/>
      <c r="G807" s="7"/>
      <c r="H807" s="8"/>
      <c r="I807" s="7"/>
      <c r="J807" s="7"/>
      <c r="K807" s="7"/>
      <c r="L807" s="7"/>
      <c r="M807" s="7"/>
      <c r="N807" s="7"/>
      <c r="O807" s="7"/>
      <c r="P807" s="8"/>
      <c r="Q807" s="7"/>
      <c r="R807" s="7"/>
      <c r="S807" s="7"/>
      <c r="T807" s="7"/>
      <c r="U807" s="7"/>
      <c r="V807" s="7"/>
      <c r="W807" s="7"/>
      <c r="X807" s="8"/>
      <c r="Y807" s="7"/>
      <c r="Z807" s="7"/>
      <c r="AA807" s="7"/>
      <c r="AB807" s="7"/>
      <c r="AC807" s="7"/>
      <c r="AD807" s="7"/>
      <c r="AE807" s="7"/>
      <c r="AF807" s="8"/>
      <c r="AG807" s="7"/>
      <c r="AH807" s="7"/>
      <c r="AI807" s="7"/>
      <c r="AJ807" s="7"/>
      <c r="AK807" s="7"/>
      <c r="AL807" s="7"/>
      <c r="AM807" s="7"/>
      <c r="AN807" s="8"/>
      <c r="AO807" s="7"/>
      <c r="AP807" s="7"/>
      <c r="AQ807" s="7"/>
      <c r="AR807" s="7"/>
      <c r="AS807" s="7"/>
      <c r="AT807" s="7"/>
      <c r="AU807" s="8"/>
      <c r="AV807" s="9"/>
      <c r="AW807" s="10"/>
      <c r="AX807" s="20"/>
      <c r="AY807" s="20"/>
      <c r="AZ807" s="31">
        <f>SUM((D807+H807+P807+X807+AF807+AN807+AU807)*C807)</f>
        <v>0</v>
      </c>
    </row>
    <row r="808" spans="2:52" s="83" customFormat="1" x14ac:dyDescent="0.25">
      <c r="AZ808" s="23" t="s">
        <v>22</v>
      </c>
    </row>
    <row r="809" spans="2:52" s="83" customFormat="1" x14ac:dyDescent="0.25">
      <c r="D809" s="100" t="s">
        <v>170</v>
      </c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0"/>
      <c r="AJ809" s="100"/>
      <c r="AK809" s="100"/>
      <c r="AL809" s="100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0"/>
      <c r="AZ809" s="22">
        <f>SUM((AZ801+AZ802+AZ803+AZ804+AZ805+AZ806+AZ807))</f>
        <v>0</v>
      </c>
    </row>
    <row r="810" spans="2:52" s="83" customFormat="1" x14ac:dyDescent="0.25">
      <c r="B810" s="103"/>
      <c r="C810" s="103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  <c r="AD810" s="100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100"/>
      <c r="AO810" s="100"/>
      <c r="AP810" s="100"/>
      <c r="AQ810" s="100"/>
      <c r="AR810" s="100"/>
      <c r="AS810" s="100"/>
      <c r="AT810" s="100"/>
      <c r="AU810" s="100"/>
      <c r="AV810" s="100"/>
    </row>
    <row r="811" spans="2:52" s="83" customFormat="1" x14ac:dyDescent="0.25"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0"/>
      <c r="AJ811" s="100"/>
      <c r="AK811" s="100"/>
      <c r="AL811" s="100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0"/>
    </row>
    <row r="812" spans="2:52" s="83" customFormat="1" x14ac:dyDescent="0.25"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0"/>
      <c r="AP812" s="100"/>
      <c r="AQ812" s="100"/>
      <c r="AR812" s="100"/>
      <c r="AS812" s="100"/>
      <c r="AT812" s="100"/>
      <c r="AU812" s="100"/>
      <c r="AV812" s="100"/>
    </row>
    <row r="813" spans="2:52" s="83" customFormat="1" x14ac:dyDescent="0.25"/>
    <row r="816" spans="2:52" ht="15.75" thickBot="1" x14ac:dyDescent="0.3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spans="1:52" hidden="1" x14ac:dyDescent="0.25"/>
    <row r="850" spans="1:52" hidden="1" x14ac:dyDescent="0.25"/>
    <row r="851" spans="1:52" hidden="1" x14ac:dyDescent="0.25"/>
    <row r="852" spans="1:52" s="83" customFormat="1" ht="27.75" thickTop="1" thickBot="1" x14ac:dyDescent="0.3">
      <c r="A852" s="3" t="s">
        <v>171</v>
      </c>
      <c r="B852" s="2"/>
      <c r="C852" s="1"/>
      <c r="D852" s="1">
        <v>65</v>
      </c>
      <c r="E852" s="1" t="s">
        <v>9</v>
      </c>
      <c r="F852" s="1" t="s">
        <v>10</v>
      </c>
      <c r="G852" s="1" t="s">
        <v>11</v>
      </c>
      <c r="H852" s="1">
        <v>70</v>
      </c>
      <c r="I852" s="1" t="s">
        <v>12</v>
      </c>
      <c r="J852" s="1" t="s">
        <v>13</v>
      </c>
      <c r="K852" s="1" t="s">
        <v>14</v>
      </c>
      <c r="L852" s="1" t="s">
        <v>15</v>
      </c>
      <c r="M852" s="1" t="s">
        <v>9</v>
      </c>
      <c r="N852" s="1" t="s">
        <v>10</v>
      </c>
      <c r="O852" s="1" t="s">
        <v>11</v>
      </c>
      <c r="P852" s="1">
        <v>75</v>
      </c>
      <c r="Q852" s="1" t="s">
        <v>12</v>
      </c>
      <c r="R852" s="1" t="s">
        <v>13</v>
      </c>
      <c r="S852" s="1" t="s">
        <v>14</v>
      </c>
      <c r="T852" s="1" t="s">
        <v>15</v>
      </c>
      <c r="U852" s="1" t="s">
        <v>9</v>
      </c>
      <c r="V852" s="1" t="s">
        <v>10</v>
      </c>
      <c r="W852" s="1" t="s">
        <v>11</v>
      </c>
      <c r="X852" s="1">
        <v>80</v>
      </c>
      <c r="Y852" s="1" t="s">
        <v>12</v>
      </c>
      <c r="Z852" s="1" t="s">
        <v>13</v>
      </c>
      <c r="AA852" s="1" t="s">
        <v>14</v>
      </c>
      <c r="AB852" s="1" t="s">
        <v>15</v>
      </c>
      <c r="AC852" s="1" t="s">
        <v>9</v>
      </c>
      <c r="AD852" s="1" t="s">
        <v>10</v>
      </c>
      <c r="AE852" s="1" t="s">
        <v>11</v>
      </c>
      <c r="AF852" s="1">
        <v>85</v>
      </c>
      <c r="AG852" s="1" t="s">
        <v>12</v>
      </c>
      <c r="AH852" s="1" t="s">
        <v>13</v>
      </c>
      <c r="AI852" s="1" t="s">
        <v>14</v>
      </c>
      <c r="AJ852" s="1" t="s">
        <v>15</v>
      </c>
      <c r="AK852" s="1" t="s">
        <v>9</v>
      </c>
      <c r="AL852" s="1" t="s">
        <v>10</v>
      </c>
      <c r="AM852" s="1" t="s">
        <v>11</v>
      </c>
      <c r="AN852" s="1">
        <v>90</v>
      </c>
      <c r="AO852" s="1" t="s">
        <v>13</v>
      </c>
      <c r="AP852" s="1" t="s">
        <v>14</v>
      </c>
      <c r="AQ852" s="1" t="s">
        <v>15</v>
      </c>
      <c r="AR852" s="1" t="s">
        <v>9</v>
      </c>
      <c r="AS852" s="1" t="s">
        <v>10</v>
      </c>
      <c r="AT852" s="1" t="s">
        <v>11</v>
      </c>
      <c r="AU852" s="1">
        <v>95</v>
      </c>
      <c r="AV852" s="1" t="s">
        <v>14</v>
      </c>
      <c r="AW852" s="1" t="s">
        <v>15</v>
      </c>
      <c r="AX852" s="1" t="s">
        <v>9</v>
      </c>
      <c r="AY852" s="1" t="s">
        <v>10</v>
      </c>
      <c r="AZ852" s="1" t="s">
        <v>21</v>
      </c>
    </row>
    <row r="853" spans="1:52" s="83" customFormat="1" ht="15.75" thickTop="1" x14ac:dyDescent="0.25">
      <c r="B853" s="24"/>
      <c r="C853" s="18" t="s">
        <v>19</v>
      </c>
      <c r="D853" s="4" t="s">
        <v>0</v>
      </c>
      <c r="E853" s="6"/>
      <c r="F853" s="6"/>
      <c r="G853" s="6"/>
      <c r="H853" s="4" t="s">
        <v>0</v>
      </c>
      <c r="I853" s="6"/>
      <c r="J853" s="6"/>
      <c r="K853" s="6"/>
      <c r="L853" s="6"/>
      <c r="M853" s="6"/>
      <c r="N853" s="6"/>
      <c r="O853" s="6"/>
      <c r="P853" s="4" t="s">
        <v>1</v>
      </c>
      <c r="Q853" s="6"/>
      <c r="R853" s="6"/>
      <c r="S853" s="6"/>
      <c r="T853" s="6"/>
      <c r="U853" s="6"/>
      <c r="V853" s="6"/>
      <c r="W853" s="6"/>
      <c r="X853" s="4" t="s">
        <v>2</v>
      </c>
      <c r="Y853" s="6"/>
      <c r="Z853" s="6"/>
      <c r="AA853" s="6"/>
      <c r="AB853" s="6"/>
      <c r="AC853" s="6"/>
      <c r="AD853" s="6"/>
      <c r="AE853" s="6"/>
      <c r="AF853" s="4" t="s">
        <v>3</v>
      </c>
      <c r="AG853" s="6"/>
      <c r="AH853" s="6"/>
      <c r="AI853" s="6"/>
      <c r="AJ853" s="6"/>
      <c r="AK853" s="6"/>
      <c r="AL853" s="6"/>
      <c r="AM853" s="6"/>
      <c r="AN853" s="4" t="s">
        <v>16</v>
      </c>
      <c r="AO853" s="6"/>
      <c r="AP853" s="6"/>
      <c r="AQ853" s="6"/>
      <c r="AR853" s="6"/>
      <c r="AS853" s="6"/>
      <c r="AT853" s="6"/>
      <c r="AU853" s="4" t="s">
        <v>17</v>
      </c>
      <c r="AV853" s="6"/>
      <c r="AW853" s="10"/>
      <c r="AX853" s="20"/>
      <c r="AY853" s="20"/>
      <c r="AZ853" s="31"/>
    </row>
    <row r="854" spans="1:52" s="83" customFormat="1" x14ac:dyDescent="0.25">
      <c r="B854" s="15" t="s">
        <v>4</v>
      </c>
      <c r="C854" s="56">
        <v>400</v>
      </c>
      <c r="D854" s="5"/>
      <c r="E854" s="7"/>
      <c r="F854" s="7"/>
      <c r="G854" s="7"/>
      <c r="H854" s="8"/>
      <c r="I854" s="25"/>
      <c r="J854" s="25"/>
      <c r="K854" s="25"/>
      <c r="L854" s="25"/>
      <c r="M854" s="12"/>
      <c r="N854" s="25"/>
      <c r="O854" s="7"/>
      <c r="P854" s="8"/>
      <c r="Q854" s="25"/>
      <c r="R854" s="25"/>
      <c r="S854" s="25"/>
      <c r="T854" s="25"/>
      <c r="U854" s="25"/>
      <c r="V854" s="25"/>
      <c r="W854" s="7"/>
      <c r="X854" s="8"/>
      <c r="Y854" s="25"/>
      <c r="Z854" s="25"/>
      <c r="AA854" s="25"/>
      <c r="AB854" s="25"/>
      <c r="AC854" s="25"/>
      <c r="AD854" s="25"/>
      <c r="AE854" s="7"/>
      <c r="AF854" s="8"/>
      <c r="AG854" s="25"/>
      <c r="AH854" s="25"/>
      <c r="AI854" s="25"/>
      <c r="AJ854" s="25"/>
      <c r="AK854" s="25"/>
      <c r="AL854" s="25"/>
      <c r="AM854" s="7"/>
      <c r="AN854" s="8"/>
      <c r="AO854" s="7"/>
      <c r="AP854" s="7"/>
      <c r="AQ854" s="7"/>
      <c r="AR854" s="7"/>
      <c r="AS854" s="7"/>
      <c r="AT854" s="7"/>
      <c r="AU854" s="8"/>
      <c r="AV854" s="9"/>
      <c r="AW854" s="10"/>
      <c r="AX854" s="20"/>
      <c r="AY854" s="20"/>
      <c r="AZ854" s="22">
        <f>SUM((I854+J854+K854+L854+M854+N854+Q854+R854+S854+T854+U854+V854+Y854+Z854+AA854+AB854+AC854+AD854+AG854+AH854+AI854+AJ854+AK854+AL854)*C854)</f>
        <v>0</v>
      </c>
    </row>
    <row r="855" spans="1:52" s="83" customFormat="1" x14ac:dyDescent="0.25">
      <c r="B855" s="16" t="s">
        <v>18</v>
      </c>
      <c r="C855" s="57">
        <v>450</v>
      </c>
      <c r="D855" s="5"/>
      <c r="E855" s="25"/>
      <c r="F855" s="12"/>
      <c r="G855" s="12"/>
      <c r="H855" s="8"/>
      <c r="I855" s="7"/>
      <c r="J855" s="7"/>
      <c r="K855" s="7"/>
      <c r="L855" s="7"/>
      <c r="M855" s="7"/>
      <c r="N855" s="7"/>
      <c r="O855" s="12"/>
      <c r="P855" s="8"/>
      <c r="Q855" s="7"/>
      <c r="R855" s="7"/>
      <c r="S855" s="7"/>
      <c r="T855" s="7"/>
      <c r="U855" s="7"/>
      <c r="V855" s="7"/>
      <c r="W855" s="25"/>
      <c r="X855" s="8"/>
      <c r="Y855" s="7"/>
      <c r="Z855" s="7"/>
      <c r="AA855" s="7"/>
      <c r="AB855" s="7"/>
      <c r="AC855" s="7"/>
      <c r="AD855" s="7"/>
      <c r="AE855" s="25"/>
      <c r="AF855" s="8"/>
      <c r="AG855" s="7"/>
      <c r="AH855" s="7"/>
      <c r="AI855" s="7"/>
      <c r="AJ855" s="7"/>
      <c r="AK855" s="7"/>
      <c r="AL855" s="7"/>
      <c r="AM855" s="25"/>
      <c r="AN855" s="8"/>
      <c r="AO855" s="25"/>
      <c r="AP855" s="25"/>
      <c r="AQ855" s="25"/>
      <c r="AR855" s="25"/>
      <c r="AS855" s="25"/>
      <c r="AT855" s="25"/>
      <c r="AU855" s="8"/>
      <c r="AV855" s="26"/>
      <c r="AW855" s="27"/>
      <c r="AX855" s="28"/>
      <c r="AY855" s="28"/>
      <c r="AZ855" s="22">
        <f>SUM((F855+G855+O855+W855+AE855+AK855+AL855+AM855+AP855+AQ855+AR855+AS855+AT855+AV855+AW855+AY855+AX855)*C855)</f>
        <v>0</v>
      </c>
    </row>
    <row r="856" spans="1:52" s="83" customFormat="1" x14ac:dyDescent="0.25">
      <c r="B856" s="17" t="s">
        <v>5</v>
      </c>
      <c r="C856" s="57">
        <v>300</v>
      </c>
      <c r="D856" s="5"/>
      <c r="E856" s="7"/>
      <c r="F856" s="7"/>
      <c r="G856" s="7"/>
      <c r="H856" s="11"/>
      <c r="I856" s="7"/>
      <c r="J856" s="7"/>
      <c r="K856" s="7"/>
      <c r="L856" s="7"/>
      <c r="M856" s="7"/>
      <c r="N856" s="7"/>
      <c r="O856" s="7"/>
      <c r="P856" s="8"/>
      <c r="Q856" s="7"/>
      <c r="R856" s="7"/>
      <c r="S856" s="7"/>
      <c r="T856" s="7"/>
      <c r="U856" s="7"/>
      <c r="V856" s="7"/>
      <c r="W856" s="7"/>
      <c r="X856" s="8"/>
      <c r="Y856" s="7"/>
      <c r="Z856" s="7"/>
      <c r="AA856" s="7"/>
      <c r="AB856" s="7"/>
      <c r="AC856" s="7"/>
      <c r="AD856" s="7"/>
      <c r="AE856" s="7"/>
      <c r="AF856" s="8"/>
      <c r="AG856" s="7"/>
      <c r="AH856" s="7"/>
      <c r="AI856" s="7"/>
      <c r="AJ856" s="7"/>
      <c r="AK856" s="7"/>
      <c r="AL856" s="7"/>
      <c r="AM856" s="7"/>
      <c r="AN856" s="8"/>
      <c r="AO856" s="7"/>
      <c r="AP856" s="7"/>
      <c r="AQ856" s="7"/>
      <c r="AR856" s="7"/>
      <c r="AS856" s="7"/>
      <c r="AT856" s="7"/>
      <c r="AU856" s="8"/>
      <c r="AV856" s="9"/>
      <c r="AW856" s="10"/>
      <c r="AX856" s="20"/>
      <c r="AY856" s="20"/>
      <c r="AZ856" s="22">
        <f>SUM((D856+H856+P856+X856+AF856+AN856+AU856)*C856)</f>
        <v>0</v>
      </c>
    </row>
    <row r="857" spans="1:52" s="83" customFormat="1" x14ac:dyDescent="0.25">
      <c r="B857" s="17" t="s">
        <v>6</v>
      </c>
      <c r="C857" s="57">
        <v>250</v>
      </c>
      <c r="D857" s="5"/>
      <c r="E857" s="7"/>
      <c r="F857" s="7"/>
      <c r="G857" s="7"/>
      <c r="H857" s="11"/>
      <c r="I857" s="7"/>
      <c r="J857" s="7"/>
      <c r="K857" s="7"/>
      <c r="L857" s="7"/>
      <c r="M857" s="7"/>
      <c r="N857" s="7"/>
      <c r="O857" s="7"/>
      <c r="P857" s="8"/>
      <c r="Q857" s="7"/>
      <c r="R857" s="7"/>
      <c r="S857" s="7"/>
      <c r="T857" s="7"/>
      <c r="U857" s="7"/>
      <c r="V857" s="7"/>
      <c r="W857" s="7"/>
      <c r="X857" s="8"/>
      <c r="Y857" s="7"/>
      <c r="Z857" s="7"/>
      <c r="AA857" s="7"/>
      <c r="AB857" s="7"/>
      <c r="AC857" s="7"/>
      <c r="AD857" s="7"/>
      <c r="AE857" s="7"/>
      <c r="AF857" s="8"/>
      <c r="AG857" s="7"/>
      <c r="AH857" s="7"/>
      <c r="AI857" s="7"/>
      <c r="AJ857" s="7"/>
      <c r="AK857" s="7"/>
      <c r="AL857" s="7"/>
      <c r="AM857" s="7"/>
      <c r="AN857" s="8"/>
      <c r="AO857" s="7"/>
      <c r="AP857" s="7"/>
      <c r="AQ857" s="7"/>
      <c r="AR857" s="7"/>
      <c r="AS857" s="7"/>
      <c r="AT857" s="7"/>
      <c r="AU857" s="8"/>
      <c r="AV857" s="9"/>
      <c r="AW857" s="10"/>
      <c r="AX857" s="20"/>
      <c r="AY857" s="20"/>
      <c r="AZ857" s="22">
        <f>SUM((D857+H857+P857+X857+AF857+AN857+AU857)*C857)</f>
        <v>0</v>
      </c>
    </row>
    <row r="858" spans="1:52" s="83" customFormat="1" x14ac:dyDescent="0.25">
      <c r="B858" s="29" t="s">
        <v>7</v>
      </c>
      <c r="C858" s="30"/>
      <c r="D858" s="5"/>
      <c r="E858" s="7"/>
      <c r="F858" s="7"/>
      <c r="G858" s="7"/>
      <c r="H858" s="8"/>
      <c r="I858" s="7"/>
      <c r="J858" s="7"/>
      <c r="K858" s="7"/>
      <c r="L858" s="7"/>
      <c r="M858" s="7"/>
      <c r="N858" s="7"/>
      <c r="O858" s="7"/>
      <c r="P858" s="8"/>
      <c r="Q858" s="7"/>
      <c r="R858" s="7"/>
      <c r="S858" s="7"/>
      <c r="T858" s="7"/>
      <c r="U858" s="7"/>
      <c r="V858" s="7"/>
      <c r="W858" s="7"/>
      <c r="X858" s="8"/>
      <c r="Y858" s="7"/>
      <c r="Z858" s="7"/>
      <c r="AA858" s="7"/>
      <c r="AB858" s="7"/>
      <c r="AC858" s="7"/>
      <c r="AD858" s="7"/>
      <c r="AE858" s="7"/>
      <c r="AF858" s="8"/>
      <c r="AG858" s="7"/>
      <c r="AH858" s="7"/>
      <c r="AI858" s="7"/>
      <c r="AJ858" s="7"/>
      <c r="AK858" s="7"/>
      <c r="AL858" s="7"/>
      <c r="AM858" s="7"/>
      <c r="AN858" s="8"/>
      <c r="AO858" s="7"/>
      <c r="AP858" s="7"/>
      <c r="AQ858" s="7"/>
      <c r="AR858" s="7"/>
      <c r="AS858" s="7"/>
      <c r="AT858" s="7"/>
      <c r="AU858" s="8"/>
      <c r="AV858" s="9"/>
      <c r="AW858" s="10"/>
      <c r="AX858" s="20"/>
      <c r="AY858" s="20"/>
      <c r="AZ858" s="31">
        <f>SUM((D858+H858+P858+X858+AF858+AN858+AU858)*C858)</f>
        <v>0</v>
      </c>
    </row>
    <row r="859" spans="1:52" s="83" customFormat="1" x14ac:dyDescent="0.25">
      <c r="B859" s="29" t="s">
        <v>8</v>
      </c>
      <c r="C859" s="30"/>
      <c r="D859" s="5"/>
      <c r="E859" s="7"/>
      <c r="F859" s="7"/>
      <c r="G859" s="7"/>
      <c r="H859" s="8"/>
      <c r="I859" s="7"/>
      <c r="J859" s="7"/>
      <c r="K859" s="7"/>
      <c r="L859" s="7"/>
      <c r="M859" s="7"/>
      <c r="N859" s="7"/>
      <c r="O859" s="7"/>
      <c r="P859" s="8"/>
      <c r="Q859" s="7"/>
      <c r="R859" s="7"/>
      <c r="S859" s="7"/>
      <c r="T859" s="7"/>
      <c r="U859" s="7"/>
      <c r="V859" s="7"/>
      <c r="W859" s="7"/>
      <c r="X859" s="8"/>
      <c r="Y859" s="7"/>
      <c r="Z859" s="7"/>
      <c r="AA859" s="7"/>
      <c r="AB859" s="7"/>
      <c r="AC859" s="7"/>
      <c r="AD859" s="7"/>
      <c r="AE859" s="7"/>
      <c r="AF859" s="8"/>
      <c r="AG859" s="7"/>
      <c r="AH859" s="7"/>
      <c r="AI859" s="7"/>
      <c r="AJ859" s="7"/>
      <c r="AK859" s="7"/>
      <c r="AL859" s="7"/>
      <c r="AM859" s="7"/>
      <c r="AN859" s="8"/>
      <c r="AO859" s="7"/>
      <c r="AP859" s="7"/>
      <c r="AQ859" s="7"/>
      <c r="AR859" s="7"/>
      <c r="AS859" s="7"/>
      <c r="AT859" s="7"/>
      <c r="AU859" s="8"/>
      <c r="AV859" s="9"/>
      <c r="AW859" s="10"/>
      <c r="AX859" s="20"/>
      <c r="AY859" s="20"/>
      <c r="AZ859" s="31">
        <f>SUM((D859+H859+P859+X859+AF859+AN859+AU859)*C859)</f>
        <v>0</v>
      </c>
    </row>
    <row r="860" spans="1:52" s="83" customFormat="1" x14ac:dyDescent="0.25">
      <c r="B860" s="29" t="s">
        <v>20</v>
      </c>
      <c r="C860" s="30"/>
      <c r="D860" s="5"/>
      <c r="E860" s="7"/>
      <c r="F860" s="7"/>
      <c r="G860" s="7"/>
      <c r="H860" s="8"/>
      <c r="I860" s="7"/>
      <c r="J860" s="7"/>
      <c r="K860" s="7"/>
      <c r="L860" s="7"/>
      <c r="M860" s="7"/>
      <c r="N860" s="7"/>
      <c r="O860" s="7"/>
      <c r="P860" s="8"/>
      <c r="Q860" s="7"/>
      <c r="R860" s="7"/>
      <c r="S860" s="7"/>
      <c r="T860" s="7"/>
      <c r="U860" s="7"/>
      <c r="V860" s="7"/>
      <c r="W860" s="7"/>
      <c r="X860" s="8"/>
      <c r="Y860" s="7"/>
      <c r="Z860" s="7"/>
      <c r="AA860" s="7"/>
      <c r="AB860" s="7"/>
      <c r="AC860" s="7"/>
      <c r="AD860" s="7"/>
      <c r="AE860" s="7"/>
      <c r="AF860" s="8"/>
      <c r="AG860" s="7"/>
      <c r="AH860" s="7"/>
      <c r="AI860" s="7"/>
      <c r="AJ860" s="7"/>
      <c r="AK860" s="7"/>
      <c r="AL860" s="7"/>
      <c r="AM860" s="7"/>
      <c r="AN860" s="8"/>
      <c r="AO860" s="7"/>
      <c r="AP860" s="7"/>
      <c r="AQ860" s="7"/>
      <c r="AR860" s="7"/>
      <c r="AS860" s="7"/>
      <c r="AT860" s="7"/>
      <c r="AU860" s="8"/>
      <c r="AV860" s="9"/>
      <c r="AW860" s="10"/>
      <c r="AX860" s="20"/>
      <c r="AY860" s="20"/>
      <c r="AZ860" s="31">
        <f>SUM((D860+H860+P860+X860+AF860+AN860+AU860)*C860)</f>
        <v>0</v>
      </c>
    </row>
    <row r="861" spans="1:52" s="83" customFormat="1" x14ac:dyDescent="0.25">
      <c r="AZ861" s="23" t="s">
        <v>22</v>
      </c>
    </row>
    <row r="862" spans="1:52" s="83" customFormat="1" x14ac:dyDescent="0.25">
      <c r="AZ862" s="22">
        <f>SUM((AZ854+AZ855+AZ856+AZ857+AZ858+AZ859+AZ860))</f>
        <v>0</v>
      </c>
    </row>
    <row r="863" spans="1:52" s="83" customFormat="1" x14ac:dyDescent="0.25">
      <c r="B863" s="101"/>
      <c r="C863" s="101"/>
    </row>
    <row r="864" spans="1:52" s="83" customFormat="1" x14ac:dyDescent="0.25"/>
    <row r="865" spans="1:52" s="83" customFormat="1" x14ac:dyDescent="0.25"/>
    <row r="866" spans="1:52" s="83" customFormat="1" ht="32.25" customHeight="1" thickBot="1" x14ac:dyDescent="0.3"/>
    <row r="867" spans="1:52" s="83" customFormat="1" hidden="1" x14ac:dyDescent="0.25"/>
    <row r="868" spans="1:52" hidden="1" x14ac:dyDescent="0.25"/>
    <row r="869" spans="1:52" hidden="1" x14ac:dyDescent="0.25"/>
    <row r="870" spans="1:52" s="83" customFormat="1" ht="27.75" thickTop="1" thickBot="1" x14ac:dyDescent="0.3">
      <c r="A870" s="3" t="s">
        <v>23</v>
      </c>
      <c r="B870" s="1" t="s">
        <v>30</v>
      </c>
      <c r="C870" s="1"/>
      <c r="D870" s="1">
        <v>65</v>
      </c>
      <c r="E870" s="1" t="s">
        <v>9</v>
      </c>
      <c r="F870" s="1" t="s">
        <v>10</v>
      </c>
      <c r="G870" s="1" t="s">
        <v>11</v>
      </c>
      <c r="H870" s="1">
        <v>70</v>
      </c>
      <c r="I870" s="1" t="s">
        <v>12</v>
      </c>
      <c r="J870" s="1" t="s">
        <v>13</v>
      </c>
      <c r="K870" s="1" t="s">
        <v>14</v>
      </c>
      <c r="L870" s="1" t="s">
        <v>15</v>
      </c>
      <c r="M870" s="1" t="s">
        <v>9</v>
      </c>
      <c r="N870" s="1" t="s">
        <v>10</v>
      </c>
      <c r="O870" s="1" t="s">
        <v>11</v>
      </c>
      <c r="P870" s="1">
        <v>75</v>
      </c>
      <c r="Q870" s="1" t="s">
        <v>12</v>
      </c>
      <c r="R870" s="1" t="s">
        <v>13</v>
      </c>
      <c r="S870" s="1" t="s">
        <v>14</v>
      </c>
      <c r="T870" s="1" t="s">
        <v>15</v>
      </c>
      <c r="U870" s="1" t="s">
        <v>9</v>
      </c>
      <c r="V870" s="1" t="s">
        <v>10</v>
      </c>
      <c r="W870" s="1" t="s">
        <v>11</v>
      </c>
      <c r="X870" s="1">
        <v>80</v>
      </c>
      <c r="Y870" s="1" t="s">
        <v>12</v>
      </c>
      <c r="Z870" s="1" t="s">
        <v>13</v>
      </c>
      <c r="AA870" s="1" t="s">
        <v>14</v>
      </c>
      <c r="AB870" s="1" t="s">
        <v>15</v>
      </c>
      <c r="AC870" s="1" t="s">
        <v>9</v>
      </c>
      <c r="AD870" s="1" t="s">
        <v>10</v>
      </c>
      <c r="AE870" s="1" t="s">
        <v>11</v>
      </c>
      <c r="AF870" s="1">
        <v>85</v>
      </c>
      <c r="AG870" s="1" t="s">
        <v>12</v>
      </c>
      <c r="AH870" s="1" t="s">
        <v>13</v>
      </c>
      <c r="AI870" s="1" t="s">
        <v>14</v>
      </c>
      <c r="AJ870" s="1" t="s">
        <v>15</v>
      </c>
      <c r="AK870" s="1" t="s">
        <v>9</v>
      </c>
      <c r="AL870" s="1" t="s">
        <v>10</v>
      </c>
      <c r="AM870" s="1" t="s">
        <v>11</v>
      </c>
      <c r="AN870" s="1">
        <v>90</v>
      </c>
      <c r="AO870" s="1" t="s">
        <v>13</v>
      </c>
      <c r="AP870" s="1" t="s">
        <v>14</v>
      </c>
      <c r="AQ870" s="1" t="s">
        <v>15</v>
      </c>
      <c r="AR870" s="1" t="s">
        <v>9</v>
      </c>
      <c r="AS870" s="1" t="s">
        <v>10</v>
      </c>
      <c r="AT870" s="1" t="s">
        <v>11</v>
      </c>
      <c r="AU870" s="1">
        <v>95</v>
      </c>
      <c r="AV870" s="1" t="s">
        <v>14</v>
      </c>
      <c r="AW870" s="1" t="s">
        <v>15</v>
      </c>
      <c r="AX870" s="1" t="s">
        <v>9</v>
      </c>
      <c r="AY870" s="1" t="s">
        <v>10</v>
      </c>
      <c r="AZ870" s="1" t="s">
        <v>21</v>
      </c>
    </row>
    <row r="871" spans="1:52" s="83" customFormat="1" ht="15.75" thickTop="1" x14ac:dyDescent="0.25">
      <c r="B871" s="24"/>
      <c r="C871" s="18" t="s">
        <v>19</v>
      </c>
      <c r="D871" s="4" t="s">
        <v>0</v>
      </c>
      <c r="E871" s="6"/>
      <c r="F871" s="6"/>
      <c r="G871" s="6"/>
      <c r="H871" s="4" t="s">
        <v>0</v>
      </c>
      <c r="I871" s="6"/>
      <c r="J871" s="6"/>
      <c r="K871" s="6"/>
      <c r="L871" s="6"/>
      <c r="M871" s="6"/>
      <c r="N871" s="6"/>
      <c r="O871" s="6"/>
      <c r="P871" s="4" t="s">
        <v>1</v>
      </c>
      <c r="Q871" s="6"/>
      <c r="R871" s="6"/>
      <c r="S871" s="6"/>
      <c r="T871" s="6"/>
      <c r="U871" s="6"/>
      <c r="V871" s="6"/>
      <c r="W871" s="6"/>
      <c r="X871" s="4" t="s">
        <v>2</v>
      </c>
      <c r="Y871" s="6"/>
      <c r="Z871" s="6"/>
      <c r="AA871" s="6"/>
      <c r="AB871" s="6"/>
      <c r="AC871" s="6"/>
      <c r="AD871" s="6"/>
      <c r="AE871" s="6"/>
      <c r="AF871" s="4" t="s">
        <v>3</v>
      </c>
      <c r="AG871" s="6"/>
      <c r="AH871" s="6"/>
      <c r="AI871" s="6"/>
      <c r="AJ871" s="6"/>
      <c r="AK871" s="6"/>
      <c r="AL871" s="6"/>
      <c r="AM871" s="6"/>
      <c r="AN871" s="4" t="s">
        <v>16</v>
      </c>
      <c r="AO871" s="6"/>
      <c r="AP871" s="6"/>
      <c r="AQ871" s="6"/>
      <c r="AR871" s="6"/>
      <c r="AS871" s="6"/>
      <c r="AT871" s="6"/>
      <c r="AU871" s="4" t="s">
        <v>17</v>
      </c>
      <c r="AV871" s="6"/>
      <c r="AW871" s="10"/>
      <c r="AX871" s="20"/>
      <c r="AY871" s="20"/>
      <c r="AZ871" s="31"/>
    </row>
    <row r="872" spans="1:52" s="83" customFormat="1" x14ac:dyDescent="0.25">
      <c r="B872" s="15" t="s">
        <v>4</v>
      </c>
      <c r="C872" s="56">
        <v>628</v>
      </c>
      <c r="D872" s="5"/>
      <c r="E872" s="7"/>
      <c r="F872" s="7"/>
      <c r="G872" s="7"/>
      <c r="H872" s="8"/>
      <c r="I872" s="25"/>
      <c r="J872" s="25"/>
      <c r="K872" s="25"/>
      <c r="L872" s="25"/>
      <c r="M872" s="12"/>
      <c r="N872" s="12"/>
      <c r="O872" s="7"/>
      <c r="P872" s="8"/>
      <c r="Q872" s="25"/>
      <c r="R872" s="25"/>
      <c r="S872" s="25"/>
      <c r="T872" s="25"/>
      <c r="U872" s="25"/>
      <c r="V872" s="25"/>
      <c r="W872" s="7"/>
      <c r="X872" s="8"/>
      <c r="Y872" s="25"/>
      <c r="Z872" s="25"/>
      <c r="AA872" s="25"/>
      <c r="AB872" s="25"/>
      <c r="AC872" s="25"/>
      <c r="AD872" s="25"/>
      <c r="AE872" s="7"/>
      <c r="AF872" s="8"/>
      <c r="AG872" s="25"/>
      <c r="AH872" s="25"/>
      <c r="AI872" s="25"/>
      <c r="AJ872" s="25"/>
      <c r="AK872" s="25"/>
      <c r="AL872" s="25"/>
      <c r="AM872" s="7"/>
      <c r="AN872" s="8"/>
      <c r="AO872" s="7"/>
      <c r="AP872" s="7"/>
      <c r="AQ872" s="7"/>
      <c r="AR872" s="7"/>
      <c r="AS872" s="7"/>
      <c r="AT872" s="7"/>
      <c r="AU872" s="8"/>
      <c r="AV872" s="9"/>
      <c r="AW872" s="10"/>
      <c r="AX872" s="20"/>
      <c r="AY872" s="20"/>
      <c r="AZ872" s="22">
        <f>SUM((I872+J872+K872+L872+M872+N872+Q872+R872+S872+T872+U872+V872+Y872+Z872+AA872+AB872+AC872+AD872+AG872+AH872+AI872+AJ872+AK872+AL872)*C872)</f>
        <v>0</v>
      </c>
    </row>
    <row r="873" spans="1:52" s="83" customFormat="1" x14ac:dyDescent="0.25">
      <c r="B873" s="16" t="s">
        <v>18</v>
      </c>
      <c r="C873" s="57">
        <v>696</v>
      </c>
      <c r="D873" s="5"/>
      <c r="E873" s="25"/>
      <c r="F873" s="25"/>
      <c r="G873" s="25"/>
      <c r="H873" s="8"/>
      <c r="I873" s="7"/>
      <c r="J873" s="7"/>
      <c r="K873" s="7"/>
      <c r="L873" s="7"/>
      <c r="M873" s="7"/>
      <c r="N873" s="7"/>
      <c r="O873" s="25"/>
      <c r="P873" s="8"/>
      <c r="Q873" s="7"/>
      <c r="R873" s="7"/>
      <c r="S873" s="7"/>
      <c r="T873" s="7"/>
      <c r="U873" s="7"/>
      <c r="V873" s="7"/>
      <c r="W873" s="25"/>
      <c r="X873" s="8"/>
      <c r="Y873" s="7"/>
      <c r="Z873" s="7"/>
      <c r="AA873" s="7"/>
      <c r="AB873" s="7"/>
      <c r="AC873" s="7"/>
      <c r="AD873" s="7"/>
      <c r="AE873" s="25"/>
      <c r="AF873" s="8"/>
      <c r="AG873" s="7"/>
      <c r="AH873" s="7"/>
      <c r="AI873" s="7"/>
      <c r="AJ873" s="7"/>
      <c r="AK873" s="7"/>
      <c r="AL873" s="7"/>
      <c r="AM873" s="25"/>
      <c r="AN873" s="8"/>
      <c r="AO873" s="25"/>
      <c r="AP873" s="25"/>
      <c r="AQ873" s="25"/>
      <c r="AR873" s="25"/>
      <c r="AS873" s="25"/>
      <c r="AT873" s="25"/>
      <c r="AU873" s="8"/>
      <c r="AV873" s="26"/>
      <c r="AW873" s="27"/>
      <c r="AX873" s="28"/>
      <c r="AY873" s="28"/>
      <c r="AZ873" s="22">
        <f>SUM((O873+W873+AE873+AK873+AL873+AO873+AP873+AQ873+AR873+AS873)*C873)</f>
        <v>0</v>
      </c>
    </row>
    <row r="874" spans="1:52" s="83" customFormat="1" ht="15" customHeight="1" x14ac:dyDescent="0.25">
      <c r="B874" s="17" t="s">
        <v>5</v>
      </c>
      <c r="C874" s="57">
        <v>303</v>
      </c>
      <c r="D874" s="5"/>
      <c r="E874" s="7"/>
      <c r="F874" s="7"/>
      <c r="G874" s="7"/>
      <c r="H874" s="8"/>
      <c r="I874" s="7"/>
      <c r="J874" s="7"/>
      <c r="K874" s="7"/>
      <c r="L874" s="7"/>
      <c r="M874" s="7"/>
      <c r="N874" s="7"/>
      <c r="O874" s="7"/>
      <c r="P874" s="8"/>
      <c r="Q874" s="7"/>
      <c r="R874" s="7"/>
      <c r="S874" s="7"/>
      <c r="T874" s="7"/>
      <c r="U874" s="7"/>
      <c r="V874" s="7"/>
      <c r="W874" s="7"/>
      <c r="X874" s="8"/>
      <c r="Y874" s="7"/>
      <c r="Z874" s="7"/>
      <c r="AA874" s="7"/>
      <c r="AB874" s="7"/>
      <c r="AC874" s="7"/>
      <c r="AD874" s="7"/>
      <c r="AE874" s="7"/>
      <c r="AF874" s="8"/>
      <c r="AG874" s="7"/>
      <c r="AH874" s="7"/>
      <c r="AI874" s="7"/>
      <c r="AJ874" s="7"/>
      <c r="AK874" s="7"/>
      <c r="AL874" s="7"/>
      <c r="AM874" s="7"/>
      <c r="AN874" s="8"/>
      <c r="AO874" s="7"/>
      <c r="AP874" s="7"/>
      <c r="AQ874" s="7"/>
      <c r="AR874" s="7"/>
      <c r="AS874" s="7"/>
      <c r="AT874" s="7"/>
      <c r="AU874" s="8"/>
      <c r="AV874" s="9"/>
      <c r="AW874" s="10"/>
      <c r="AX874" s="20"/>
      <c r="AY874" s="20"/>
      <c r="AZ874" s="22">
        <f>SUM((D874+H874+P874+X874+AF874+AN874+AU874)*C874)</f>
        <v>0</v>
      </c>
    </row>
    <row r="875" spans="1:52" s="83" customFormat="1" x14ac:dyDescent="0.25">
      <c r="B875" s="17" t="s">
        <v>6</v>
      </c>
      <c r="C875" s="57">
        <v>294</v>
      </c>
      <c r="D875" s="5"/>
      <c r="E875" s="7"/>
      <c r="F875" s="7"/>
      <c r="G875" s="7"/>
      <c r="H875" s="11"/>
      <c r="I875" s="7"/>
      <c r="J875" s="7"/>
      <c r="K875" s="7"/>
      <c r="L875" s="7"/>
      <c r="M875" s="7"/>
      <c r="N875" s="7"/>
      <c r="O875" s="7"/>
      <c r="P875" s="8"/>
      <c r="Q875" s="7"/>
      <c r="R875" s="7"/>
      <c r="S875" s="7"/>
      <c r="T875" s="7"/>
      <c r="U875" s="7"/>
      <c r="V875" s="7"/>
      <c r="W875" s="7"/>
      <c r="X875" s="8"/>
      <c r="Y875" s="7"/>
      <c r="Z875" s="7"/>
      <c r="AA875" s="7"/>
      <c r="AB875" s="7"/>
      <c r="AC875" s="7"/>
      <c r="AD875" s="7"/>
      <c r="AE875" s="7"/>
      <c r="AF875" s="8"/>
      <c r="AG875" s="7"/>
      <c r="AH875" s="7"/>
      <c r="AI875" s="7"/>
      <c r="AJ875" s="7"/>
      <c r="AK875" s="7"/>
      <c r="AL875" s="7"/>
      <c r="AM875" s="7"/>
      <c r="AN875" s="8"/>
      <c r="AO875" s="7"/>
      <c r="AP875" s="7"/>
      <c r="AQ875" s="7"/>
      <c r="AR875" s="7"/>
      <c r="AS875" s="7"/>
      <c r="AT875" s="7"/>
      <c r="AU875" s="8"/>
      <c r="AV875" s="9"/>
      <c r="AW875" s="10"/>
      <c r="AX875" s="20"/>
      <c r="AY875" s="20"/>
      <c r="AZ875" s="22">
        <f>SUM((D875+H875+P875+X875+AF875+AN875+AU875)*C875)</f>
        <v>0</v>
      </c>
    </row>
    <row r="876" spans="1:52" s="83" customFormat="1" x14ac:dyDescent="0.25">
      <c r="B876" s="29" t="s">
        <v>7</v>
      </c>
      <c r="C876" s="30"/>
      <c r="D876" s="5"/>
      <c r="E876" s="7"/>
      <c r="F876" s="7"/>
      <c r="G876" s="7"/>
      <c r="H876" s="8"/>
      <c r="I876" s="7"/>
      <c r="J876" s="7"/>
      <c r="K876" s="7"/>
      <c r="L876" s="7"/>
      <c r="M876" s="7"/>
      <c r="N876" s="7"/>
      <c r="O876" s="7"/>
      <c r="P876" s="8"/>
      <c r="Q876" s="7"/>
      <c r="R876" s="7"/>
      <c r="S876" s="7"/>
      <c r="T876" s="7"/>
      <c r="U876" s="7"/>
      <c r="V876" s="7"/>
      <c r="W876" s="7"/>
      <c r="X876" s="8"/>
      <c r="Y876" s="7"/>
      <c r="Z876" s="7"/>
      <c r="AA876" s="7"/>
      <c r="AB876" s="7"/>
      <c r="AC876" s="7"/>
      <c r="AD876" s="7"/>
      <c r="AE876" s="7"/>
      <c r="AF876" s="8"/>
      <c r="AG876" s="7"/>
      <c r="AH876" s="7"/>
      <c r="AI876" s="7"/>
      <c r="AJ876" s="7"/>
      <c r="AK876" s="7"/>
      <c r="AL876" s="7"/>
      <c r="AM876" s="7"/>
      <c r="AN876" s="8"/>
      <c r="AO876" s="7"/>
      <c r="AP876" s="7"/>
      <c r="AQ876" s="7"/>
      <c r="AR876" s="7"/>
      <c r="AS876" s="7"/>
      <c r="AT876" s="7"/>
      <c r="AU876" s="8"/>
      <c r="AV876" s="9"/>
      <c r="AW876" s="10"/>
      <c r="AX876" s="20"/>
      <c r="AY876" s="20"/>
      <c r="AZ876" s="31">
        <f>SUM((D876+H876+P876+X876+AF876+AN876+AU876)*C876)</f>
        <v>0</v>
      </c>
    </row>
    <row r="877" spans="1:52" s="83" customFormat="1" ht="18" customHeight="1" x14ac:dyDescent="0.25">
      <c r="B877" s="29" t="s">
        <v>8</v>
      </c>
      <c r="C877" s="30"/>
      <c r="D877" s="5"/>
      <c r="E877" s="7"/>
      <c r="F877" s="7"/>
      <c r="G877" s="7"/>
      <c r="H877" s="8"/>
      <c r="I877" s="7"/>
      <c r="J877" s="7"/>
      <c r="K877" s="7"/>
      <c r="L877" s="7"/>
      <c r="M877" s="7"/>
      <c r="N877" s="7"/>
      <c r="O877" s="7"/>
      <c r="P877" s="8"/>
      <c r="Q877" s="7"/>
      <c r="R877" s="7"/>
      <c r="S877" s="7"/>
      <c r="T877" s="7"/>
      <c r="U877" s="7"/>
      <c r="V877" s="7"/>
      <c r="W877" s="7"/>
      <c r="X877" s="8"/>
      <c r="Y877" s="7"/>
      <c r="Z877" s="7"/>
      <c r="AA877" s="7"/>
      <c r="AB877" s="7"/>
      <c r="AC877" s="7"/>
      <c r="AD877" s="7"/>
      <c r="AE877" s="7"/>
      <c r="AF877" s="8"/>
      <c r="AG877" s="7"/>
      <c r="AH877" s="7"/>
      <c r="AI877" s="7"/>
      <c r="AJ877" s="7"/>
      <c r="AK877" s="7"/>
      <c r="AL877" s="7"/>
      <c r="AM877" s="7"/>
      <c r="AN877" s="8"/>
      <c r="AO877" s="7"/>
      <c r="AP877" s="7"/>
      <c r="AQ877" s="7"/>
      <c r="AR877" s="7"/>
      <c r="AS877" s="7"/>
      <c r="AT877" s="7"/>
      <c r="AU877" s="8"/>
      <c r="AV877" s="9"/>
      <c r="AW877" s="10"/>
      <c r="AX877" s="20"/>
      <c r="AY877" s="20"/>
      <c r="AZ877" s="31">
        <f>SUM((D877+H877+P877+X877+AF877+AN877+AU877)*C877)</f>
        <v>0</v>
      </c>
    </row>
    <row r="878" spans="1:52" s="83" customFormat="1" x14ac:dyDescent="0.25">
      <c r="B878" s="29" t="s">
        <v>20</v>
      </c>
      <c r="C878" s="30"/>
      <c r="D878" s="5"/>
      <c r="E878" s="7"/>
      <c r="F878" s="7"/>
      <c r="G878" s="7"/>
      <c r="H878" s="8"/>
      <c r="I878" s="7"/>
      <c r="J878" s="7"/>
      <c r="K878" s="7"/>
      <c r="L878" s="7"/>
      <c r="M878" s="7"/>
      <c r="N878" s="7"/>
      <c r="O878" s="7"/>
      <c r="P878" s="8"/>
      <c r="Q878" s="7"/>
      <c r="R878" s="7"/>
      <c r="S878" s="7"/>
      <c r="T878" s="7"/>
      <c r="U878" s="7"/>
      <c r="V878" s="7"/>
      <c r="W878" s="7"/>
      <c r="X878" s="8"/>
      <c r="Y878" s="7"/>
      <c r="Z878" s="7"/>
      <c r="AA878" s="7"/>
      <c r="AB878" s="7"/>
      <c r="AC878" s="7"/>
      <c r="AD878" s="7"/>
      <c r="AE878" s="7"/>
      <c r="AF878" s="8"/>
      <c r="AG878" s="7"/>
      <c r="AH878" s="7"/>
      <c r="AI878" s="7"/>
      <c r="AJ878" s="7"/>
      <c r="AK878" s="7"/>
      <c r="AL878" s="7"/>
      <c r="AM878" s="7"/>
      <c r="AN878" s="8"/>
      <c r="AO878" s="7"/>
      <c r="AP878" s="7"/>
      <c r="AQ878" s="7"/>
      <c r="AR878" s="7"/>
      <c r="AS878" s="7"/>
      <c r="AT878" s="7"/>
      <c r="AU878" s="8"/>
      <c r="AV878" s="9"/>
      <c r="AW878" s="10"/>
      <c r="AX878" s="20"/>
      <c r="AY878" s="20"/>
      <c r="AZ878" s="31">
        <f>SUM((D878+H878+P878+X878+AF878+AN878+AU878)*C878)</f>
        <v>0</v>
      </c>
    </row>
    <row r="879" spans="1:52" s="83" customFormat="1" x14ac:dyDescent="0.25">
      <c r="AZ879" s="23" t="s">
        <v>22</v>
      </c>
    </row>
    <row r="880" spans="1:52" s="83" customFormat="1" x14ac:dyDescent="0.25">
      <c r="D880" s="100" t="s">
        <v>121</v>
      </c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  <c r="AD880" s="100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100"/>
      <c r="AO880" s="100"/>
      <c r="AP880" s="100"/>
      <c r="AQ880" s="100"/>
      <c r="AR880" s="100"/>
      <c r="AS880" s="100"/>
      <c r="AT880" s="100"/>
      <c r="AZ880" s="22">
        <f>SUM((AZ872+AZ873+AZ874+AZ875+AZ876+AZ877+AZ878))</f>
        <v>0</v>
      </c>
    </row>
    <row r="881" spans="1:52" s="83" customFormat="1" ht="24" customHeight="1" x14ac:dyDescent="0.25"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</row>
    <row r="882" spans="1:52" s="83" customFormat="1" x14ac:dyDescent="0.25"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</row>
    <row r="883" spans="1:52" s="83" customFormat="1" x14ac:dyDescent="0.25"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  <c r="AD883" s="100"/>
      <c r="AE883" s="100"/>
      <c r="AF883" s="100"/>
      <c r="AG883" s="100"/>
      <c r="AH883" s="100"/>
      <c r="AI883" s="100"/>
      <c r="AJ883" s="100"/>
      <c r="AK883" s="100"/>
      <c r="AL883" s="100"/>
      <c r="AM883" s="100"/>
      <c r="AN883" s="100"/>
      <c r="AO883" s="100"/>
      <c r="AP883" s="100"/>
      <c r="AQ883" s="100"/>
      <c r="AR883" s="100"/>
      <c r="AS883" s="100"/>
      <c r="AT883" s="100"/>
    </row>
    <row r="884" spans="1:52" s="83" customFormat="1" ht="29.25" customHeight="1" x14ac:dyDescent="0.25"/>
    <row r="885" spans="1:52" s="83" customFormat="1" ht="15.75" thickBot="1" x14ac:dyDescent="0.3">
      <c r="A885" s="45"/>
    </row>
    <row r="886" spans="1:52" s="83" customFormat="1" ht="27.75" thickTop="1" thickBot="1" x14ac:dyDescent="0.3">
      <c r="A886" s="3" t="s">
        <v>172</v>
      </c>
      <c r="B886" s="2"/>
      <c r="C886" s="1"/>
      <c r="D886" s="1">
        <v>65</v>
      </c>
      <c r="E886" s="1" t="s">
        <v>9</v>
      </c>
      <c r="F886" s="1" t="s">
        <v>10</v>
      </c>
      <c r="G886" s="1" t="s">
        <v>11</v>
      </c>
      <c r="H886" s="1">
        <v>70</v>
      </c>
      <c r="I886" s="1" t="s">
        <v>12</v>
      </c>
      <c r="J886" s="1" t="s">
        <v>13</v>
      </c>
      <c r="K886" s="1" t="s">
        <v>14</v>
      </c>
      <c r="L886" s="1" t="s">
        <v>15</v>
      </c>
      <c r="M886" s="1" t="s">
        <v>9</v>
      </c>
      <c r="N886" s="1" t="s">
        <v>10</v>
      </c>
      <c r="O886" s="1" t="s">
        <v>11</v>
      </c>
      <c r="P886" s="1">
        <v>75</v>
      </c>
      <c r="Q886" s="1" t="s">
        <v>12</v>
      </c>
      <c r="R886" s="1" t="s">
        <v>13</v>
      </c>
      <c r="S886" s="1" t="s">
        <v>14</v>
      </c>
      <c r="T886" s="1" t="s">
        <v>15</v>
      </c>
      <c r="U886" s="1" t="s">
        <v>9</v>
      </c>
      <c r="V886" s="1" t="s">
        <v>10</v>
      </c>
      <c r="W886" s="1" t="s">
        <v>11</v>
      </c>
      <c r="X886" s="1">
        <v>80</v>
      </c>
      <c r="Y886" s="1" t="s">
        <v>12</v>
      </c>
      <c r="Z886" s="1" t="s">
        <v>13</v>
      </c>
      <c r="AA886" s="1" t="s">
        <v>14</v>
      </c>
      <c r="AB886" s="1" t="s">
        <v>15</v>
      </c>
      <c r="AC886" s="1" t="s">
        <v>9</v>
      </c>
      <c r="AD886" s="1" t="s">
        <v>10</v>
      </c>
      <c r="AE886" s="1" t="s">
        <v>11</v>
      </c>
      <c r="AF886" s="1">
        <v>85</v>
      </c>
      <c r="AG886" s="1" t="s">
        <v>12</v>
      </c>
      <c r="AH886" s="1" t="s">
        <v>13</v>
      </c>
      <c r="AI886" s="1" t="s">
        <v>14</v>
      </c>
      <c r="AJ886" s="1" t="s">
        <v>15</v>
      </c>
      <c r="AK886" s="1" t="s">
        <v>9</v>
      </c>
      <c r="AL886" s="1" t="s">
        <v>10</v>
      </c>
      <c r="AM886" s="1" t="s">
        <v>11</v>
      </c>
      <c r="AN886" s="1">
        <v>90</v>
      </c>
      <c r="AO886" s="1" t="s">
        <v>13</v>
      </c>
      <c r="AP886" s="1" t="s">
        <v>14</v>
      </c>
      <c r="AQ886" s="1" t="s">
        <v>15</v>
      </c>
      <c r="AR886" s="1" t="s">
        <v>9</v>
      </c>
      <c r="AS886" s="1" t="s">
        <v>10</v>
      </c>
      <c r="AT886" s="1" t="s">
        <v>11</v>
      </c>
      <c r="AU886" s="1">
        <v>95</v>
      </c>
      <c r="AV886" s="1" t="s">
        <v>14</v>
      </c>
      <c r="AW886" s="1" t="s">
        <v>15</v>
      </c>
      <c r="AX886" s="1" t="s">
        <v>9</v>
      </c>
      <c r="AY886" s="1" t="s">
        <v>10</v>
      </c>
      <c r="AZ886" s="1" t="s">
        <v>21</v>
      </c>
    </row>
    <row r="887" spans="1:52" s="83" customFormat="1" ht="15.75" thickTop="1" x14ac:dyDescent="0.25">
      <c r="B887" s="24"/>
      <c r="C887" s="18" t="s">
        <v>19</v>
      </c>
      <c r="D887" s="4" t="s">
        <v>0</v>
      </c>
      <c r="E887" s="6"/>
      <c r="F887" s="6"/>
      <c r="G887" s="6"/>
      <c r="H887" s="4" t="s">
        <v>0</v>
      </c>
      <c r="I887" s="6"/>
      <c r="J887" s="6"/>
      <c r="K887" s="6"/>
      <c r="L887" s="6"/>
      <c r="M887" s="6"/>
      <c r="N887" s="6"/>
      <c r="O887" s="6"/>
      <c r="P887" s="4" t="s">
        <v>1</v>
      </c>
      <c r="Q887" s="6"/>
      <c r="R887" s="6"/>
      <c r="S887" s="6"/>
      <c r="T887" s="6"/>
      <c r="U887" s="6"/>
      <c r="V887" s="6"/>
      <c r="W887" s="6"/>
      <c r="X887" s="4" t="s">
        <v>2</v>
      </c>
      <c r="Y887" s="6"/>
      <c r="Z887" s="6"/>
      <c r="AA887" s="6"/>
      <c r="AB887" s="6"/>
      <c r="AC887" s="6"/>
      <c r="AD887" s="6"/>
      <c r="AE887" s="6"/>
      <c r="AF887" s="4" t="s">
        <v>3</v>
      </c>
      <c r="AG887" s="6"/>
      <c r="AH887" s="6"/>
      <c r="AI887" s="6"/>
      <c r="AJ887" s="6"/>
      <c r="AK887" s="6"/>
      <c r="AL887" s="6"/>
      <c r="AM887" s="6"/>
      <c r="AN887" s="4" t="s">
        <v>16</v>
      </c>
      <c r="AO887" s="6"/>
      <c r="AP887" s="6"/>
      <c r="AQ887" s="6"/>
      <c r="AR887" s="6"/>
      <c r="AS887" s="6"/>
      <c r="AT887" s="6"/>
      <c r="AU887" s="4" t="s">
        <v>17</v>
      </c>
      <c r="AV887" s="6"/>
      <c r="AW887" s="10"/>
      <c r="AX887" s="20"/>
      <c r="AY887" s="20"/>
      <c r="AZ887" s="31"/>
    </row>
    <row r="888" spans="1:52" s="83" customFormat="1" x14ac:dyDescent="0.25">
      <c r="B888" s="15" t="s">
        <v>4</v>
      </c>
      <c r="C888" s="56">
        <v>400</v>
      </c>
      <c r="D888" s="5"/>
      <c r="E888" s="7"/>
      <c r="F888" s="7"/>
      <c r="G888" s="7"/>
      <c r="H888" s="8"/>
      <c r="I888" s="25"/>
      <c r="J888" s="25"/>
      <c r="K888" s="25"/>
      <c r="L888" s="25"/>
      <c r="M888" s="25"/>
      <c r="N888" s="25"/>
      <c r="O888" s="7"/>
      <c r="P888" s="8"/>
      <c r="Q888" s="25"/>
      <c r="R888" s="25"/>
      <c r="S888" s="25"/>
      <c r="T888" s="25"/>
      <c r="U888" s="25"/>
      <c r="V888" s="25"/>
      <c r="W888" s="7"/>
      <c r="X888" s="8"/>
      <c r="Y888" s="25"/>
      <c r="Z888" s="25"/>
      <c r="AA888" s="25"/>
      <c r="AB888" s="25"/>
      <c r="AC888" s="25"/>
      <c r="AD888" s="25"/>
      <c r="AE888" s="7"/>
      <c r="AF888" s="8"/>
      <c r="AG888" s="25"/>
      <c r="AH888" s="25"/>
      <c r="AI888" s="25"/>
      <c r="AJ888" s="25"/>
      <c r="AK888" s="25"/>
      <c r="AL888" s="25"/>
      <c r="AM888" s="7"/>
      <c r="AN888" s="8"/>
      <c r="AO888" s="7"/>
      <c r="AP888" s="7"/>
      <c r="AQ888" s="7"/>
      <c r="AR888" s="7"/>
      <c r="AS888" s="7"/>
      <c r="AT888" s="7"/>
      <c r="AU888" s="8"/>
      <c r="AV888" s="9"/>
      <c r="AW888" s="10"/>
      <c r="AX888" s="20"/>
      <c r="AY888" s="20"/>
      <c r="AZ888" s="22">
        <f>SUM((I888+J888+K888+L888+M888+N888+Q888+R888+S888+T888+U888+V888+Y888+Z888+AA888+AB888+AC888+AD888+AG888+AH888+AI888+AJ888+AK888+AL888)*C888)</f>
        <v>0</v>
      </c>
    </row>
    <row r="889" spans="1:52" s="83" customFormat="1" x14ac:dyDescent="0.25">
      <c r="B889" s="32" t="s">
        <v>18</v>
      </c>
      <c r="C889" s="57"/>
      <c r="D889" s="5"/>
      <c r="E889" s="25"/>
      <c r="F889" s="25"/>
      <c r="G889" s="25"/>
      <c r="H889" s="8"/>
      <c r="I889" s="7"/>
      <c r="J889" s="7"/>
      <c r="K889" s="7"/>
      <c r="L889" s="7"/>
      <c r="M889" s="7"/>
      <c r="N889" s="7"/>
      <c r="O889" s="25"/>
      <c r="P889" s="8"/>
      <c r="Q889" s="7"/>
      <c r="R889" s="7"/>
      <c r="S889" s="7"/>
      <c r="T889" s="7"/>
      <c r="U889" s="7"/>
      <c r="V889" s="7"/>
      <c r="W889" s="25"/>
      <c r="X889" s="8"/>
      <c r="Y889" s="7"/>
      <c r="Z889" s="7"/>
      <c r="AA889" s="7"/>
      <c r="AB889" s="7"/>
      <c r="AC889" s="7"/>
      <c r="AD889" s="7"/>
      <c r="AE889" s="25"/>
      <c r="AF889" s="8"/>
      <c r="AG889" s="7"/>
      <c r="AH889" s="7"/>
      <c r="AI889" s="7"/>
      <c r="AJ889" s="7"/>
      <c r="AK889" s="7"/>
      <c r="AL889" s="7"/>
      <c r="AM889" s="25"/>
      <c r="AN889" s="8"/>
      <c r="AO889" s="25"/>
      <c r="AP889" s="25"/>
      <c r="AQ889" s="25"/>
      <c r="AR889" s="25"/>
      <c r="AS889" s="25"/>
      <c r="AT889" s="25"/>
      <c r="AU889" s="8"/>
      <c r="AV889" s="26"/>
      <c r="AW889" s="27"/>
      <c r="AX889" s="28"/>
      <c r="AY889" s="28"/>
      <c r="AZ889" s="31">
        <f>SUM((E889+F889+G889+O889+W889+AE889+AM889+AO889+AP889+AQ889+AR889+AS889+AT889+AV889+AW889+AY889)*C889)</f>
        <v>0</v>
      </c>
    </row>
    <row r="890" spans="1:52" s="83" customFormat="1" x14ac:dyDescent="0.25">
      <c r="B890" s="17" t="s">
        <v>5</v>
      </c>
      <c r="C890" s="57"/>
      <c r="D890" s="5"/>
      <c r="E890" s="7"/>
      <c r="F890" s="7"/>
      <c r="G890" s="7"/>
      <c r="H890" s="8"/>
      <c r="I890" s="7"/>
      <c r="J890" s="7"/>
      <c r="K890" s="7"/>
      <c r="L890" s="7"/>
      <c r="M890" s="7"/>
      <c r="N890" s="7"/>
      <c r="O890" s="7"/>
      <c r="P890" s="8"/>
      <c r="Q890" s="7"/>
      <c r="R890" s="7"/>
      <c r="S890" s="7"/>
      <c r="T890" s="7"/>
      <c r="U890" s="7"/>
      <c r="V890" s="7"/>
      <c r="W890" s="7"/>
      <c r="X890" s="8"/>
      <c r="Y890" s="7"/>
      <c r="Z890" s="7"/>
      <c r="AA890" s="7"/>
      <c r="AB890" s="7"/>
      <c r="AC890" s="7"/>
      <c r="AD890" s="7"/>
      <c r="AE890" s="7"/>
      <c r="AF890" s="8"/>
      <c r="AG890" s="7"/>
      <c r="AH890" s="7"/>
      <c r="AI890" s="7"/>
      <c r="AJ890" s="7"/>
      <c r="AK890" s="7"/>
      <c r="AL890" s="7"/>
      <c r="AM890" s="7"/>
      <c r="AN890" s="8"/>
      <c r="AO890" s="7"/>
      <c r="AP890" s="7"/>
      <c r="AQ890" s="7"/>
      <c r="AR890" s="7"/>
      <c r="AS890" s="7"/>
      <c r="AT890" s="7"/>
      <c r="AU890" s="8"/>
      <c r="AV890" s="9"/>
      <c r="AW890" s="10"/>
      <c r="AX890" s="20"/>
      <c r="AY890" s="20"/>
      <c r="AZ890" s="22">
        <f>SUM((D890+H890+P890+X890+AF890+AN890+AU890)*C890)</f>
        <v>0</v>
      </c>
    </row>
    <row r="891" spans="1:52" s="83" customFormat="1" x14ac:dyDescent="0.25">
      <c r="B891" s="17" t="s">
        <v>6</v>
      </c>
      <c r="C891" s="57">
        <v>250</v>
      </c>
      <c r="D891" s="5"/>
      <c r="E891" s="7"/>
      <c r="F891" s="7"/>
      <c r="G891" s="7"/>
      <c r="H891" s="11"/>
      <c r="I891" s="7"/>
      <c r="J891" s="7"/>
      <c r="K891" s="7"/>
      <c r="L891" s="7"/>
      <c r="M891" s="7"/>
      <c r="N891" s="7"/>
      <c r="O891" s="7"/>
      <c r="P891" s="8"/>
      <c r="Q891" s="7"/>
      <c r="R891" s="7"/>
      <c r="S891" s="7"/>
      <c r="T891" s="7"/>
      <c r="U891" s="7"/>
      <c r="V891" s="7"/>
      <c r="W891" s="7"/>
      <c r="X891" s="8"/>
      <c r="Y891" s="7"/>
      <c r="Z891" s="7"/>
      <c r="AA891" s="7"/>
      <c r="AB891" s="7"/>
      <c r="AC891" s="7"/>
      <c r="AD891" s="7"/>
      <c r="AE891" s="7"/>
      <c r="AF891" s="8"/>
      <c r="AG891" s="7"/>
      <c r="AH891" s="7"/>
      <c r="AI891" s="7"/>
      <c r="AJ891" s="7"/>
      <c r="AK891" s="7"/>
      <c r="AL891" s="7"/>
      <c r="AM891" s="7"/>
      <c r="AN891" s="8"/>
      <c r="AO891" s="7"/>
      <c r="AP891" s="7"/>
      <c r="AQ891" s="7"/>
      <c r="AR891" s="7"/>
      <c r="AS891" s="7"/>
      <c r="AT891" s="7"/>
      <c r="AU891" s="8"/>
      <c r="AV891" s="9"/>
      <c r="AW891" s="10"/>
      <c r="AX891" s="20"/>
      <c r="AY891" s="20"/>
      <c r="AZ891" s="22">
        <f>SUM((D891+H891+P891+X891+AF891+AN891+AU891)*C891)</f>
        <v>0</v>
      </c>
    </row>
    <row r="892" spans="1:52" s="83" customFormat="1" x14ac:dyDescent="0.25">
      <c r="B892" s="29" t="s">
        <v>7</v>
      </c>
      <c r="C892" s="30"/>
      <c r="D892" s="5"/>
      <c r="E892" s="7"/>
      <c r="F892" s="7"/>
      <c r="G892" s="7"/>
      <c r="H892" s="8"/>
      <c r="I892" s="7"/>
      <c r="J892" s="7"/>
      <c r="K892" s="7"/>
      <c r="L892" s="7"/>
      <c r="M892" s="7"/>
      <c r="N892" s="7"/>
      <c r="O892" s="7"/>
      <c r="P892" s="8"/>
      <c r="Q892" s="7"/>
      <c r="R892" s="7"/>
      <c r="S892" s="7"/>
      <c r="T892" s="7"/>
      <c r="U892" s="7"/>
      <c r="V892" s="7"/>
      <c r="W892" s="7"/>
      <c r="X892" s="8"/>
      <c r="Y892" s="7"/>
      <c r="Z892" s="7"/>
      <c r="AA892" s="7"/>
      <c r="AB892" s="7"/>
      <c r="AC892" s="7"/>
      <c r="AD892" s="7"/>
      <c r="AE892" s="7"/>
      <c r="AF892" s="8"/>
      <c r="AG892" s="7"/>
      <c r="AH892" s="7"/>
      <c r="AI892" s="7"/>
      <c r="AJ892" s="7"/>
      <c r="AK892" s="7"/>
      <c r="AL892" s="7"/>
      <c r="AM892" s="7"/>
      <c r="AN892" s="8"/>
      <c r="AO892" s="7"/>
      <c r="AP892" s="7"/>
      <c r="AQ892" s="7"/>
      <c r="AR892" s="7"/>
      <c r="AS892" s="7"/>
      <c r="AT892" s="7"/>
      <c r="AU892" s="8"/>
      <c r="AV892" s="9"/>
      <c r="AW892" s="10"/>
      <c r="AX892" s="20"/>
      <c r="AY892" s="20"/>
      <c r="AZ892" s="31">
        <f>SUM((D892+H892+P892+X892+AF892+AN892+AU892)*C892)</f>
        <v>0</v>
      </c>
    </row>
    <row r="893" spans="1:52" s="83" customFormat="1" x14ac:dyDescent="0.25">
      <c r="B893" s="29" t="s">
        <v>8</v>
      </c>
      <c r="C893" s="30"/>
      <c r="D893" s="5"/>
      <c r="E893" s="7"/>
      <c r="F893" s="7"/>
      <c r="G893" s="7"/>
      <c r="H893" s="8"/>
      <c r="I893" s="7"/>
      <c r="J893" s="7"/>
      <c r="K893" s="7"/>
      <c r="L893" s="7"/>
      <c r="M893" s="7"/>
      <c r="N893" s="7"/>
      <c r="O893" s="7"/>
      <c r="P893" s="8"/>
      <c r="Q893" s="7"/>
      <c r="R893" s="7"/>
      <c r="S893" s="7"/>
      <c r="T893" s="7"/>
      <c r="U893" s="7"/>
      <c r="V893" s="7"/>
      <c r="W893" s="7"/>
      <c r="X893" s="8"/>
      <c r="Y893" s="7"/>
      <c r="Z893" s="7"/>
      <c r="AA893" s="7"/>
      <c r="AB893" s="7"/>
      <c r="AC893" s="7"/>
      <c r="AD893" s="7"/>
      <c r="AE893" s="7"/>
      <c r="AF893" s="8"/>
      <c r="AG893" s="7"/>
      <c r="AH893" s="7"/>
      <c r="AI893" s="7"/>
      <c r="AJ893" s="7"/>
      <c r="AK893" s="7"/>
      <c r="AL893" s="7"/>
      <c r="AM893" s="7"/>
      <c r="AN893" s="8"/>
      <c r="AO893" s="7"/>
      <c r="AP893" s="7"/>
      <c r="AQ893" s="7"/>
      <c r="AR893" s="7"/>
      <c r="AS893" s="7"/>
      <c r="AT893" s="7"/>
      <c r="AU893" s="8"/>
      <c r="AV893" s="9"/>
      <c r="AW893" s="10"/>
      <c r="AX893" s="20"/>
      <c r="AY893" s="20"/>
      <c r="AZ893" s="31">
        <f>SUM((D893+H893+P893+X893+AF893+AN893+AU893)*C893)</f>
        <v>0</v>
      </c>
    </row>
    <row r="894" spans="1:52" s="83" customFormat="1" x14ac:dyDescent="0.25">
      <c r="B894" s="29" t="s">
        <v>20</v>
      </c>
      <c r="C894" s="30"/>
      <c r="D894" s="5"/>
      <c r="E894" s="7"/>
      <c r="F894" s="7"/>
      <c r="G894" s="7"/>
      <c r="H894" s="8"/>
      <c r="I894" s="7"/>
      <c r="J894" s="7"/>
      <c r="K894" s="7"/>
      <c r="L894" s="7"/>
      <c r="M894" s="7"/>
      <c r="N894" s="7"/>
      <c r="O894" s="7"/>
      <c r="P894" s="8"/>
      <c r="Q894" s="7"/>
      <c r="R894" s="7"/>
      <c r="S894" s="7"/>
      <c r="T894" s="7"/>
      <c r="U894" s="7"/>
      <c r="V894" s="7"/>
      <c r="W894" s="7"/>
      <c r="X894" s="8"/>
      <c r="Y894" s="7"/>
      <c r="Z894" s="7"/>
      <c r="AA894" s="7"/>
      <c r="AB894" s="7"/>
      <c r="AC894" s="7"/>
      <c r="AD894" s="7"/>
      <c r="AE894" s="7"/>
      <c r="AF894" s="8"/>
      <c r="AG894" s="7"/>
      <c r="AH894" s="7"/>
      <c r="AI894" s="7"/>
      <c r="AJ894" s="7"/>
      <c r="AK894" s="7"/>
      <c r="AL894" s="7"/>
      <c r="AM894" s="7"/>
      <c r="AN894" s="8"/>
      <c r="AO894" s="7"/>
      <c r="AP894" s="7"/>
      <c r="AQ894" s="7"/>
      <c r="AR894" s="7"/>
      <c r="AS894" s="7"/>
      <c r="AT894" s="7"/>
      <c r="AU894" s="8"/>
      <c r="AV894" s="9"/>
      <c r="AW894" s="10"/>
      <c r="AX894" s="20"/>
      <c r="AY894" s="20"/>
      <c r="AZ894" s="31">
        <f>SUM((D894+H894+P894+X894+AF894+AN894+AU894)*C894)</f>
        <v>0</v>
      </c>
    </row>
    <row r="895" spans="1:52" s="83" customFormat="1" x14ac:dyDescent="0.25">
      <c r="AZ895" s="85" t="s">
        <v>22</v>
      </c>
    </row>
    <row r="896" spans="1:52" s="83" customFormat="1" x14ac:dyDescent="0.25">
      <c r="D896" s="100" t="s">
        <v>173</v>
      </c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  <c r="AD896" s="100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100"/>
      <c r="AO896" s="100"/>
      <c r="AP896" s="100"/>
      <c r="AQ896" s="100"/>
      <c r="AR896" s="100"/>
      <c r="AS896" s="100"/>
      <c r="AT896" s="100"/>
      <c r="AZ896" s="22">
        <f>SUM((AZ888+AZ889+AZ890+AZ891+AZ892+AZ893+AZ894))</f>
        <v>0</v>
      </c>
    </row>
    <row r="897" spans="1:52" s="83" customFormat="1" x14ac:dyDescent="0.25">
      <c r="B897" s="101"/>
      <c r="C897" s="101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</row>
    <row r="898" spans="1:52" s="83" customFormat="1" x14ac:dyDescent="0.25"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</row>
    <row r="899" spans="1:52" s="83" customFormat="1" x14ac:dyDescent="0.25"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00"/>
      <c r="AE899" s="100"/>
      <c r="AF899" s="100"/>
      <c r="AG899" s="100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</row>
    <row r="900" spans="1:52" s="83" customFormat="1" ht="32.25" customHeight="1" x14ac:dyDescent="0.25"/>
    <row r="902" spans="1:52" ht="15.75" thickBot="1" x14ac:dyDescent="0.3"/>
    <row r="903" spans="1:52" s="83" customFormat="1" ht="27.75" thickTop="1" thickBot="1" x14ac:dyDescent="0.3">
      <c r="A903" s="3" t="s">
        <v>174</v>
      </c>
      <c r="B903" s="1"/>
      <c r="C903" s="1"/>
      <c r="D903" s="1">
        <v>65</v>
      </c>
      <c r="E903" s="1" t="s">
        <v>9</v>
      </c>
      <c r="F903" s="1" t="s">
        <v>10</v>
      </c>
      <c r="G903" s="1" t="s">
        <v>11</v>
      </c>
      <c r="H903" s="1">
        <v>70</v>
      </c>
      <c r="I903" s="1" t="s">
        <v>12</v>
      </c>
      <c r="J903" s="1" t="s">
        <v>13</v>
      </c>
      <c r="K903" s="1" t="s">
        <v>14</v>
      </c>
      <c r="L903" s="1" t="s">
        <v>15</v>
      </c>
      <c r="M903" s="1" t="s">
        <v>9</v>
      </c>
      <c r="N903" s="1" t="s">
        <v>10</v>
      </c>
      <c r="O903" s="1" t="s">
        <v>11</v>
      </c>
      <c r="P903" s="1">
        <v>75</v>
      </c>
      <c r="Q903" s="1" t="s">
        <v>12</v>
      </c>
      <c r="R903" s="1" t="s">
        <v>13</v>
      </c>
      <c r="S903" s="1" t="s">
        <v>14</v>
      </c>
      <c r="T903" s="1" t="s">
        <v>15</v>
      </c>
      <c r="U903" s="1" t="s">
        <v>9</v>
      </c>
      <c r="V903" s="1" t="s">
        <v>10</v>
      </c>
      <c r="W903" s="1" t="s">
        <v>11</v>
      </c>
      <c r="X903" s="1">
        <v>80</v>
      </c>
      <c r="Y903" s="1" t="s">
        <v>12</v>
      </c>
      <c r="Z903" s="1" t="s">
        <v>13</v>
      </c>
      <c r="AA903" s="1" t="s">
        <v>14</v>
      </c>
      <c r="AB903" s="1" t="s">
        <v>15</v>
      </c>
      <c r="AC903" s="1" t="s">
        <v>9</v>
      </c>
      <c r="AD903" s="1" t="s">
        <v>10</v>
      </c>
      <c r="AE903" s="1" t="s">
        <v>11</v>
      </c>
      <c r="AF903" s="1">
        <v>85</v>
      </c>
      <c r="AG903" s="1" t="s">
        <v>12</v>
      </c>
      <c r="AH903" s="1" t="s">
        <v>13</v>
      </c>
      <c r="AI903" s="1" t="s">
        <v>14</v>
      </c>
      <c r="AJ903" s="1" t="s">
        <v>15</v>
      </c>
      <c r="AK903" s="1" t="s">
        <v>9</v>
      </c>
      <c r="AL903" s="1" t="s">
        <v>10</v>
      </c>
      <c r="AM903" s="1" t="s">
        <v>11</v>
      </c>
      <c r="AN903" s="1">
        <v>90</v>
      </c>
      <c r="AO903" s="1" t="s">
        <v>13</v>
      </c>
      <c r="AP903" s="1" t="s">
        <v>14</v>
      </c>
      <c r="AQ903" s="1" t="s">
        <v>15</v>
      </c>
      <c r="AR903" s="1" t="s">
        <v>9</v>
      </c>
      <c r="AS903" s="1" t="s">
        <v>10</v>
      </c>
      <c r="AT903" s="1" t="s">
        <v>11</v>
      </c>
      <c r="AU903" s="1">
        <v>95</v>
      </c>
      <c r="AV903" s="1" t="s">
        <v>14</v>
      </c>
      <c r="AW903" s="1" t="s">
        <v>15</v>
      </c>
      <c r="AX903" s="1" t="s">
        <v>9</v>
      </c>
      <c r="AY903" s="1" t="s">
        <v>10</v>
      </c>
      <c r="AZ903" s="1" t="s">
        <v>21</v>
      </c>
    </row>
    <row r="904" spans="1:52" s="83" customFormat="1" ht="15.75" thickTop="1" x14ac:dyDescent="0.25">
      <c r="B904" s="24"/>
      <c r="C904" s="18" t="s">
        <v>19</v>
      </c>
      <c r="D904" s="4" t="s">
        <v>0</v>
      </c>
      <c r="E904" s="6"/>
      <c r="F904" s="6"/>
      <c r="G904" s="6"/>
      <c r="H904" s="4" t="s">
        <v>0</v>
      </c>
      <c r="I904" s="6"/>
      <c r="J904" s="6"/>
      <c r="K904" s="6"/>
      <c r="L904" s="6"/>
      <c r="M904" s="6"/>
      <c r="N904" s="6"/>
      <c r="O904" s="6"/>
      <c r="P904" s="4" t="s">
        <v>1</v>
      </c>
      <c r="Q904" s="6"/>
      <c r="R904" s="6"/>
      <c r="S904" s="6"/>
      <c r="T904" s="6"/>
      <c r="U904" s="6"/>
      <c r="V904" s="6"/>
      <c r="W904" s="6"/>
      <c r="X904" s="4" t="s">
        <v>2</v>
      </c>
      <c r="Y904" s="6"/>
      <c r="Z904" s="6"/>
      <c r="AA904" s="6"/>
      <c r="AB904" s="6"/>
      <c r="AC904" s="6"/>
      <c r="AD904" s="6"/>
      <c r="AE904" s="6"/>
      <c r="AF904" s="4" t="s">
        <v>3</v>
      </c>
      <c r="AG904" s="6"/>
      <c r="AH904" s="6"/>
      <c r="AI904" s="6"/>
      <c r="AJ904" s="6"/>
      <c r="AK904" s="6"/>
      <c r="AL904" s="6"/>
      <c r="AM904" s="6"/>
      <c r="AN904" s="4" t="s">
        <v>16</v>
      </c>
      <c r="AO904" s="6"/>
      <c r="AP904" s="6"/>
      <c r="AQ904" s="6"/>
      <c r="AR904" s="6"/>
      <c r="AS904" s="6"/>
      <c r="AT904" s="6"/>
      <c r="AU904" s="4" t="s">
        <v>17</v>
      </c>
      <c r="AV904" s="6"/>
      <c r="AW904" s="10"/>
      <c r="AX904" s="20"/>
      <c r="AY904" s="20"/>
      <c r="AZ904" s="31"/>
    </row>
    <row r="905" spans="1:52" s="83" customFormat="1" x14ac:dyDescent="0.25">
      <c r="B905" s="15" t="s">
        <v>4</v>
      </c>
      <c r="C905" s="18">
        <v>626</v>
      </c>
      <c r="D905" s="5"/>
      <c r="E905" s="7"/>
      <c r="F905" s="7"/>
      <c r="G905" s="7"/>
      <c r="H905" s="8"/>
      <c r="I905" s="25"/>
      <c r="J905" s="25"/>
      <c r="K905" s="25"/>
      <c r="L905" s="25"/>
      <c r="M905" s="25"/>
      <c r="N905" s="25"/>
      <c r="O905" s="7"/>
      <c r="P905" s="8"/>
      <c r="Q905" s="25"/>
      <c r="R905" s="25"/>
      <c r="S905" s="25"/>
      <c r="T905" s="25"/>
      <c r="U905" s="25"/>
      <c r="V905" s="25"/>
      <c r="W905" s="7"/>
      <c r="X905" s="8"/>
      <c r="Y905" s="25"/>
      <c r="Z905" s="25"/>
      <c r="AA905" s="25"/>
      <c r="AB905" s="25"/>
      <c r="AC905" s="25"/>
      <c r="AD905" s="25"/>
      <c r="AE905" s="7"/>
      <c r="AF905" s="8"/>
      <c r="AG905" s="25"/>
      <c r="AH905" s="25"/>
      <c r="AI905" s="25"/>
      <c r="AJ905" s="25"/>
      <c r="AK905" s="25"/>
      <c r="AL905" s="25"/>
      <c r="AM905" s="7"/>
      <c r="AN905" s="8"/>
      <c r="AO905" s="7"/>
      <c r="AP905" s="7"/>
      <c r="AQ905" s="7"/>
      <c r="AR905" s="7"/>
      <c r="AS905" s="7"/>
      <c r="AT905" s="7"/>
      <c r="AU905" s="8"/>
      <c r="AV905" s="9"/>
      <c r="AW905" s="10"/>
      <c r="AX905" s="20"/>
      <c r="AY905" s="20"/>
      <c r="AZ905" s="22">
        <f>SUM((I905+J905+K905+L905+M905+N905+Q905+R905+S905+T905+U905+V905+Y905+Z905+AA905+AB905+AC905+AD905+AG905+AH905+AI905+AJ905+AK905+AL905)*C905)</f>
        <v>0</v>
      </c>
    </row>
    <row r="906" spans="1:52" s="83" customFormat="1" x14ac:dyDescent="0.25">
      <c r="B906" s="32" t="s">
        <v>18</v>
      </c>
      <c r="C906" s="30"/>
      <c r="D906" s="5"/>
      <c r="E906" s="25"/>
      <c r="F906" s="25"/>
      <c r="G906" s="25"/>
      <c r="H906" s="8"/>
      <c r="I906" s="7"/>
      <c r="J906" s="7"/>
      <c r="K906" s="7"/>
      <c r="L906" s="7"/>
      <c r="M906" s="7"/>
      <c r="N906" s="7"/>
      <c r="O906" s="25"/>
      <c r="P906" s="8"/>
      <c r="Q906" s="7"/>
      <c r="R906" s="7"/>
      <c r="S906" s="7"/>
      <c r="T906" s="7"/>
      <c r="U906" s="7"/>
      <c r="V906" s="7"/>
      <c r="W906" s="25"/>
      <c r="X906" s="8"/>
      <c r="Y906" s="7"/>
      <c r="Z906" s="7"/>
      <c r="AA906" s="7"/>
      <c r="AB906" s="7"/>
      <c r="AC906" s="7"/>
      <c r="AD906" s="7"/>
      <c r="AE906" s="25"/>
      <c r="AF906" s="8"/>
      <c r="AG906" s="7"/>
      <c r="AH906" s="7"/>
      <c r="AI906" s="7"/>
      <c r="AJ906" s="7"/>
      <c r="AK906" s="7"/>
      <c r="AL906" s="7"/>
      <c r="AM906" s="25"/>
      <c r="AN906" s="8"/>
      <c r="AO906" s="25"/>
      <c r="AP906" s="25"/>
      <c r="AQ906" s="25"/>
      <c r="AR906" s="25"/>
      <c r="AS906" s="25"/>
      <c r="AT906" s="25"/>
      <c r="AU906" s="8"/>
      <c r="AV906" s="26"/>
      <c r="AW906" s="27"/>
      <c r="AX906" s="28"/>
      <c r="AY906" s="28"/>
      <c r="AZ906" s="31">
        <f>SUM((E906+F906+G906+O906+W906+AE906+AM906+AO906+AP906+AQ906+AR906+AS906+AT906+AV906+AW906+AY906)*C906)</f>
        <v>0</v>
      </c>
    </row>
    <row r="907" spans="1:52" s="83" customFormat="1" x14ac:dyDescent="0.25">
      <c r="B907" s="17" t="s">
        <v>5</v>
      </c>
      <c r="C907" s="19">
        <v>388</v>
      </c>
      <c r="D907" s="5"/>
      <c r="E907" s="7"/>
      <c r="F907" s="7"/>
      <c r="G907" s="7"/>
      <c r="H907" s="8"/>
      <c r="I907" s="7"/>
      <c r="J907" s="7"/>
      <c r="K907" s="7"/>
      <c r="L907" s="7"/>
      <c r="M907" s="7"/>
      <c r="N907" s="7"/>
      <c r="O907" s="7"/>
      <c r="P907" s="8"/>
      <c r="Q907" s="7"/>
      <c r="R907" s="7"/>
      <c r="S907" s="7"/>
      <c r="T907" s="7"/>
      <c r="U907" s="7"/>
      <c r="V907" s="7"/>
      <c r="W907" s="7"/>
      <c r="X907" s="8"/>
      <c r="Y907" s="7"/>
      <c r="Z907" s="7"/>
      <c r="AA907" s="7"/>
      <c r="AB907" s="7"/>
      <c r="AC907" s="7"/>
      <c r="AD907" s="7"/>
      <c r="AE907" s="7"/>
      <c r="AF907" s="8"/>
      <c r="AG907" s="7"/>
      <c r="AH907" s="7"/>
      <c r="AI907" s="7"/>
      <c r="AJ907" s="7"/>
      <c r="AK907" s="7"/>
      <c r="AL907" s="7"/>
      <c r="AM907" s="7"/>
      <c r="AN907" s="8"/>
      <c r="AO907" s="7"/>
      <c r="AP907" s="7"/>
      <c r="AQ907" s="7"/>
      <c r="AR907" s="7"/>
      <c r="AS907" s="7"/>
      <c r="AT907" s="7"/>
      <c r="AU907" s="8"/>
      <c r="AV907" s="9"/>
      <c r="AW907" s="10"/>
      <c r="AX907" s="20"/>
      <c r="AY907" s="20"/>
      <c r="AZ907" s="22">
        <f>SUM((D907+H907+P907+X907+AF907+AN907+AU907)*C907)</f>
        <v>0</v>
      </c>
    </row>
    <row r="908" spans="1:52" s="83" customFormat="1" x14ac:dyDescent="0.25">
      <c r="B908" s="17" t="s">
        <v>6</v>
      </c>
      <c r="C908" s="19">
        <v>375</v>
      </c>
      <c r="D908" s="5"/>
      <c r="E908" s="7"/>
      <c r="F908" s="7"/>
      <c r="G908" s="7"/>
      <c r="H908" s="11"/>
      <c r="I908" s="7"/>
      <c r="J908" s="7"/>
      <c r="K908" s="7"/>
      <c r="L908" s="7"/>
      <c r="M908" s="7"/>
      <c r="N908" s="7"/>
      <c r="O908" s="7"/>
      <c r="P908" s="11"/>
      <c r="Q908" s="7"/>
      <c r="R908" s="7"/>
      <c r="S908" s="7"/>
      <c r="T908" s="7"/>
      <c r="U908" s="7"/>
      <c r="V908" s="7"/>
      <c r="W908" s="7"/>
      <c r="X908" s="11"/>
      <c r="Y908" s="7"/>
      <c r="Z908" s="7"/>
      <c r="AA908" s="7"/>
      <c r="AB908" s="7"/>
      <c r="AC908" s="7"/>
      <c r="AD908" s="7"/>
      <c r="AE908" s="7"/>
      <c r="AF908" s="8"/>
      <c r="AG908" s="7"/>
      <c r="AH908" s="7"/>
      <c r="AI908" s="7"/>
      <c r="AJ908" s="7"/>
      <c r="AK908" s="7"/>
      <c r="AL908" s="7"/>
      <c r="AM908" s="7"/>
      <c r="AN908" s="8"/>
      <c r="AO908" s="7"/>
      <c r="AP908" s="7"/>
      <c r="AQ908" s="7"/>
      <c r="AR908" s="7"/>
      <c r="AS908" s="7"/>
      <c r="AT908" s="7"/>
      <c r="AU908" s="8"/>
      <c r="AV908" s="9"/>
      <c r="AW908" s="10"/>
      <c r="AX908" s="20"/>
      <c r="AY908" s="20"/>
      <c r="AZ908" s="22">
        <f>SUM((D908+H908+P908+X908+AF908+AN908+AU908)*C908)</f>
        <v>0</v>
      </c>
    </row>
    <row r="909" spans="1:52" s="83" customFormat="1" x14ac:dyDescent="0.25">
      <c r="B909" s="17" t="s">
        <v>7</v>
      </c>
      <c r="C909" s="19">
        <v>410</v>
      </c>
      <c r="D909" s="5"/>
      <c r="E909" s="7"/>
      <c r="F909" s="7"/>
      <c r="G909" s="7"/>
      <c r="H909" s="8"/>
      <c r="I909" s="7"/>
      <c r="J909" s="7"/>
      <c r="K909" s="7"/>
      <c r="L909" s="7"/>
      <c r="M909" s="7"/>
      <c r="N909" s="7"/>
      <c r="O909" s="7"/>
      <c r="P909" s="8"/>
      <c r="Q909" s="7"/>
      <c r="R909" s="7"/>
      <c r="S909" s="7"/>
      <c r="T909" s="7"/>
      <c r="U909" s="7"/>
      <c r="V909" s="7"/>
      <c r="W909" s="7"/>
      <c r="X909" s="8"/>
      <c r="Y909" s="7"/>
      <c r="Z909" s="7"/>
      <c r="AA909" s="7"/>
      <c r="AB909" s="7"/>
      <c r="AC909" s="7"/>
      <c r="AD909" s="7"/>
      <c r="AE909" s="7"/>
      <c r="AF909" s="8"/>
      <c r="AG909" s="7"/>
      <c r="AH909" s="7"/>
      <c r="AI909" s="7"/>
      <c r="AJ909" s="7"/>
      <c r="AK909" s="7"/>
      <c r="AL909" s="7"/>
      <c r="AM909" s="7"/>
      <c r="AN909" s="8"/>
      <c r="AO909" s="7"/>
      <c r="AP909" s="7"/>
      <c r="AQ909" s="7"/>
      <c r="AR909" s="7"/>
      <c r="AS909" s="7"/>
      <c r="AT909" s="7"/>
      <c r="AU909" s="8"/>
      <c r="AV909" s="9"/>
      <c r="AW909" s="10"/>
      <c r="AX909" s="20"/>
      <c r="AY909" s="20"/>
      <c r="AZ909" s="22">
        <f>SUM((D909+H909+P909+X909+AF909+AN909+AU909)*C909)</f>
        <v>0</v>
      </c>
    </row>
    <row r="910" spans="1:52" s="83" customFormat="1" x14ac:dyDescent="0.25">
      <c r="B910" s="29" t="s">
        <v>8</v>
      </c>
      <c r="C910" s="30"/>
      <c r="D910" s="5"/>
      <c r="E910" s="7"/>
      <c r="F910" s="7"/>
      <c r="G910" s="7"/>
      <c r="H910" s="8"/>
      <c r="I910" s="7"/>
      <c r="J910" s="7"/>
      <c r="K910" s="7"/>
      <c r="L910" s="7"/>
      <c r="M910" s="7"/>
      <c r="N910" s="7"/>
      <c r="O910" s="7"/>
      <c r="P910" s="8"/>
      <c r="Q910" s="7"/>
      <c r="R910" s="7"/>
      <c r="S910" s="7"/>
      <c r="T910" s="7"/>
      <c r="U910" s="7"/>
      <c r="V910" s="7"/>
      <c r="W910" s="7"/>
      <c r="X910" s="8"/>
      <c r="Y910" s="7"/>
      <c r="Z910" s="7"/>
      <c r="AA910" s="7"/>
      <c r="AB910" s="7"/>
      <c r="AC910" s="7"/>
      <c r="AD910" s="7"/>
      <c r="AE910" s="7"/>
      <c r="AF910" s="8"/>
      <c r="AG910" s="7"/>
      <c r="AH910" s="7"/>
      <c r="AI910" s="7"/>
      <c r="AJ910" s="7"/>
      <c r="AK910" s="7"/>
      <c r="AL910" s="7"/>
      <c r="AM910" s="7"/>
      <c r="AN910" s="8"/>
      <c r="AO910" s="7"/>
      <c r="AP910" s="7"/>
      <c r="AQ910" s="7"/>
      <c r="AR910" s="7"/>
      <c r="AS910" s="7"/>
      <c r="AT910" s="7"/>
      <c r="AU910" s="8"/>
      <c r="AV910" s="9"/>
      <c r="AW910" s="10"/>
      <c r="AX910" s="20"/>
      <c r="AY910" s="20"/>
      <c r="AZ910" s="31">
        <f>SUM((D910+H910+P910+X910+AF910+AN910+AU910)*C910)</f>
        <v>0</v>
      </c>
    </row>
    <row r="911" spans="1:52" s="83" customFormat="1" ht="30" customHeight="1" x14ac:dyDescent="0.25">
      <c r="B911" s="29" t="s">
        <v>20</v>
      </c>
      <c r="C911" s="30"/>
      <c r="D911" s="5"/>
      <c r="E911" s="7"/>
      <c r="F911" s="7"/>
      <c r="G911" s="7"/>
      <c r="H911" s="8"/>
      <c r="I911" s="7"/>
      <c r="J911" s="7"/>
      <c r="K911" s="7"/>
      <c r="L911" s="7"/>
      <c r="M911" s="7"/>
      <c r="N911" s="7"/>
      <c r="O911" s="7"/>
      <c r="P911" s="8"/>
      <c r="Q911" s="7"/>
      <c r="R911" s="7"/>
      <c r="S911" s="7"/>
      <c r="T911" s="7"/>
      <c r="U911" s="7"/>
      <c r="V911" s="7"/>
      <c r="W911" s="7"/>
      <c r="X911" s="8"/>
      <c r="Y911" s="7"/>
      <c r="Z911" s="7"/>
      <c r="AA911" s="7"/>
      <c r="AB911" s="7"/>
      <c r="AC911" s="7"/>
      <c r="AD911" s="7"/>
      <c r="AE911" s="7"/>
      <c r="AF911" s="8"/>
      <c r="AG911" s="7"/>
      <c r="AH911" s="7"/>
      <c r="AI911" s="7"/>
      <c r="AJ911" s="7"/>
      <c r="AK911" s="7"/>
      <c r="AL911" s="7"/>
      <c r="AM911" s="7"/>
      <c r="AN911" s="8"/>
      <c r="AO911" s="7"/>
      <c r="AP911" s="7"/>
      <c r="AQ911" s="7"/>
      <c r="AR911" s="7"/>
      <c r="AS911" s="7"/>
      <c r="AT911" s="7"/>
      <c r="AU911" s="8"/>
      <c r="AV911" s="9"/>
      <c r="AW911" s="10"/>
      <c r="AX911" s="20"/>
      <c r="AY911" s="20"/>
      <c r="AZ911" s="31">
        <f>SUM((D911+H911+P911+X911+AF911+AN911+AU911)*C911)</f>
        <v>0</v>
      </c>
    </row>
    <row r="912" spans="1:52" s="83" customFormat="1" x14ac:dyDescent="0.25">
      <c r="AZ912" s="23" t="s">
        <v>22</v>
      </c>
    </row>
    <row r="913" spans="1:52" s="83" customFormat="1" x14ac:dyDescent="0.25">
      <c r="D913" s="100" t="s">
        <v>175</v>
      </c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Z913" s="22">
        <f>SUM((AZ905+AZ906+AZ907+AZ908+AZ909+AZ910+AZ911))</f>
        <v>0</v>
      </c>
    </row>
    <row r="914" spans="1:52" s="83" customFormat="1" x14ac:dyDescent="0.25"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</row>
    <row r="915" spans="1:52" s="83" customFormat="1" x14ac:dyDescent="0.25"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100"/>
      <c r="AP915" s="100"/>
      <c r="AQ915" s="100"/>
      <c r="AR915" s="100"/>
      <c r="AS915" s="100"/>
      <c r="AT915" s="100"/>
      <c r="AU915" s="100"/>
      <c r="AV915" s="100"/>
    </row>
    <row r="916" spans="1:52" s="83" customFormat="1" x14ac:dyDescent="0.25">
      <c r="A916" s="45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100"/>
      <c r="AO916" s="100"/>
      <c r="AP916" s="100"/>
      <c r="AQ916" s="100"/>
      <c r="AR916" s="100"/>
      <c r="AS916" s="100"/>
      <c r="AT916" s="100"/>
      <c r="AU916" s="100"/>
      <c r="AV916" s="100"/>
    </row>
    <row r="917" spans="1:52" s="83" customFormat="1" ht="2.25" customHeight="1" x14ac:dyDescent="0.25">
      <c r="A917" s="45"/>
    </row>
  </sheetData>
  <mergeCells count="62">
    <mergeCell ref="B673:C673"/>
    <mergeCell ref="B599:C599"/>
    <mergeCell ref="D582:AT585"/>
    <mergeCell ref="N63:R63"/>
    <mergeCell ref="D92:AU95"/>
    <mergeCell ref="D113:AU116"/>
    <mergeCell ref="D133:AU136"/>
    <mergeCell ref="B538:C538"/>
    <mergeCell ref="D156:AU159"/>
    <mergeCell ref="D176:AU179"/>
    <mergeCell ref="D298:AU301"/>
    <mergeCell ref="D374:AU377"/>
    <mergeCell ref="D334:AU337"/>
    <mergeCell ref="D316:AU319"/>
    <mergeCell ref="D74:AU77"/>
    <mergeCell ref="D230:AU233"/>
    <mergeCell ref="D913:AV916"/>
    <mergeCell ref="D793:AV796"/>
    <mergeCell ref="D462:AU465"/>
    <mergeCell ref="D477:AU480"/>
    <mergeCell ref="D507:AU510"/>
    <mergeCell ref="D567:AU570"/>
    <mergeCell ref="D642:AT645"/>
    <mergeCell ref="D597:AT600"/>
    <mergeCell ref="D492:AX495"/>
    <mergeCell ref="D627:AX630"/>
    <mergeCell ref="D612:AT615"/>
    <mergeCell ref="D523:AX525"/>
    <mergeCell ref="D537:AX540"/>
    <mergeCell ref="D552:AW555"/>
    <mergeCell ref="D672:AS675"/>
    <mergeCell ref="D880:AT883"/>
    <mergeCell ref="D12:AU15"/>
    <mergeCell ref="D27:AU30"/>
    <mergeCell ref="D42:AU45"/>
    <mergeCell ref="B658:C658"/>
    <mergeCell ref="D657:AR660"/>
    <mergeCell ref="D58:AU61"/>
    <mergeCell ref="D415:AU418"/>
    <mergeCell ref="D433:AU436"/>
    <mergeCell ref="D448:AU451"/>
    <mergeCell ref="D210:AU213"/>
    <mergeCell ref="D195:AU198"/>
    <mergeCell ref="D354:AU357"/>
    <mergeCell ref="D398:AU401"/>
    <mergeCell ref="D253:AU256"/>
    <mergeCell ref="D276:AU279"/>
    <mergeCell ref="H283:AK285"/>
    <mergeCell ref="D896:AT899"/>
    <mergeCell ref="B897:C897"/>
    <mergeCell ref="D747:AO750"/>
    <mergeCell ref="D687:AT690"/>
    <mergeCell ref="D717:AS720"/>
    <mergeCell ref="D732:AT735"/>
    <mergeCell ref="D762:AV765"/>
    <mergeCell ref="D809:AV812"/>
    <mergeCell ref="B810:C810"/>
    <mergeCell ref="B863:C863"/>
    <mergeCell ref="D778:AT781"/>
    <mergeCell ref="B779:C779"/>
    <mergeCell ref="B733:C733"/>
    <mergeCell ref="B718:C7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G7" sqref="G7"/>
    </sheetView>
  </sheetViews>
  <sheetFormatPr defaultRowHeight="15" x14ac:dyDescent="0.25"/>
  <cols>
    <col min="1" max="1" width="11.42578125" customWidth="1"/>
    <col min="9" max="9" width="23" customWidth="1"/>
  </cols>
  <sheetData>
    <row r="1" spans="1:9" ht="16.5" thickTop="1" thickBot="1" x14ac:dyDescent="0.3">
      <c r="A1" s="2" t="s">
        <v>39</v>
      </c>
      <c r="B1" s="2">
        <v>36</v>
      </c>
      <c r="C1" s="2">
        <v>38</v>
      </c>
      <c r="D1" s="2">
        <v>40</v>
      </c>
      <c r="E1" s="2">
        <v>42</v>
      </c>
      <c r="F1" s="2">
        <v>44</v>
      </c>
      <c r="G1" s="2">
        <v>46</v>
      </c>
      <c r="H1" s="2">
        <v>48</v>
      </c>
    </row>
    <row r="2" spans="1:9" ht="15.75" thickTop="1" x14ac:dyDescent="0.25">
      <c r="A2" s="38" t="s">
        <v>5</v>
      </c>
      <c r="B2" s="38" t="s">
        <v>40</v>
      </c>
      <c r="C2" s="38" t="s">
        <v>41</v>
      </c>
      <c r="D2" s="38" t="s">
        <v>42</v>
      </c>
      <c r="E2" s="38" t="s">
        <v>43</v>
      </c>
      <c r="F2" s="38" t="s">
        <v>44</v>
      </c>
      <c r="G2" s="38" t="s">
        <v>45</v>
      </c>
      <c r="H2" s="38" t="s">
        <v>46</v>
      </c>
      <c r="I2" s="39" t="s">
        <v>47</v>
      </c>
    </row>
    <row r="3" spans="1:9" x14ac:dyDescent="0.25">
      <c r="A3" s="38"/>
      <c r="B3" s="38" t="s">
        <v>48</v>
      </c>
      <c r="C3" s="38" t="s">
        <v>49</v>
      </c>
      <c r="D3" s="38" t="s">
        <v>50</v>
      </c>
      <c r="E3" s="38" t="s">
        <v>51</v>
      </c>
      <c r="F3" s="38" t="s">
        <v>52</v>
      </c>
      <c r="G3" s="38" t="s">
        <v>53</v>
      </c>
      <c r="H3" s="38" t="s">
        <v>54</v>
      </c>
      <c r="I3" s="39" t="s">
        <v>55</v>
      </c>
    </row>
    <row r="4" spans="1:9" x14ac:dyDescent="0.25">
      <c r="A4" s="40" t="s">
        <v>56</v>
      </c>
      <c r="B4" s="40" t="s">
        <v>57</v>
      </c>
      <c r="C4" s="40" t="s">
        <v>58</v>
      </c>
      <c r="D4" s="40" t="s">
        <v>59</v>
      </c>
      <c r="E4" s="40" t="s">
        <v>59</v>
      </c>
      <c r="F4" s="40" t="s">
        <v>59</v>
      </c>
      <c r="G4" s="40" t="s">
        <v>59</v>
      </c>
      <c r="H4" s="40" t="s">
        <v>59</v>
      </c>
      <c r="I4" s="39" t="s">
        <v>60</v>
      </c>
    </row>
    <row r="5" spans="1:9" x14ac:dyDescent="0.25">
      <c r="A5" s="40"/>
      <c r="B5" s="40" t="s">
        <v>40</v>
      </c>
      <c r="C5" s="40" t="s">
        <v>41</v>
      </c>
      <c r="D5" s="40" t="s">
        <v>42</v>
      </c>
      <c r="E5" s="40" t="s">
        <v>43</v>
      </c>
      <c r="F5" s="40" t="s">
        <v>44</v>
      </c>
      <c r="G5" s="40" t="s">
        <v>45</v>
      </c>
      <c r="H5" s="40" t="s">
        <v>46</v>
      </c>
      <c r="I5" s="39" t="s">
        <v>47</v>
      </c>
    </row>
    <row r="6" spans="1:9" x14ac:dyDescent="0.25">
      <c r="A6" s="40"/>
      <c r="B6" s="40" t="s">
        <v>61</v>
      </c>
      <c r="C6" s="40" t="s">
        <v>62</v>
      </c>
      <c r="D6" s="40" t="s">
        <v>63</v>
      </c>
      <c r="E6" s="40" t="s">
        <v>64</v>
      </c>
      <c r="F6" s="40" t="s">
        <v>65</v>
      </c>
      <c r="G6" s="40" t="s">
        <v>66</v>
      </c>
      <c r="H6" s="40" t="s">
        <v>67</v>
      </c>
      <c r="I6" s="41" t="s">
        <v>68</v>
      </c>
    </row>
    <row r="7" spans="1:9" x14ac:dyDescent="0.25">
      <c r="A7" s="42" t="s">
        <v>69</v>
      </c>
      <c r="B7" s="42" t="s">
        <v>57</v>
      </c>
      <c r="C7" s="42" t="s">
        <v>58</v>
      </c>
      <c r="D7" s="42" t="s">
        <v>59</v>
      </c>
      <c r="E7" s="42" t="s">
        <v>59</v>
      </c>
      <c r="F7" s="42" t="s">
        <v>59</v>
      </c>
      <c r="G7" s="42" t="s">
        <v>59</v>
      </c>
      <c r="H7" s="42" t="s">
        <v>59</v>
      </c>
      <c r="I7" s="39" t="s">
        <v>60</v>
      </c>
    </row>
    <row r="8" spans="1:9" x14ac:dyDescent="0.25">
      <c r="A8" s="42"/>
      <c r="B8" s="42" t="s">
        <v>40</v>
      </c>
      <c r="C8" s="42" t="s">
        <v>41</v>
      </c>
      <c r="D8" s="42" t="s">
        <v>42</v>
      </c>
      <c r="E8" s="42" t="s">
        <v>43</v>
      </c>
      <c r="F8" s="42" t="s">
        <v>44</v>
      </c>
      <c r="G8" s="42" t="s">
        <v>45</v>
      </c>
      <c r="H8" s="42" t="s">
        <v>46</v>
      </c>
      <c r="I8" s="39" t="s">
        <v>47</v>
      </c>
    </row>
    <row r="9" spans="1:9" x14ac:dyDescent="0.25">
      <c r="A9" s="42"/>
      <c r="B9" s="42" t="s">
        <v>61</v>
      </c>
      <c r="C9" s="42" t="s">
        <v>62</v>
      </c>
      <c r="D9" s="42" t="s">
        <v>63</v>
      </c>
      <c r="E9" s="42" t="s">
        <v>64</v>
      </c>
      <c r="F9" s="42" t="s">
        <v>65</v>
      </c>
      <c r="G9" s="42" t="s">
        <v>66</v>
      </c>
      <c r="H9" s="42" t="s">
        <v>67</v>
      </c>
      <c r="I9" s="41" t="s">
        <v>68</v>
      </c>
    </row>
    <row r="10" spans="1:9" x14ac:dyDescent="0.25">
      <c r="A10" s="42" t="s">
        <v>70</v>
      </c>
      <c r="B10" s="42" t="s">
        <v>40</v>
      </c>
      <c r="C10" s="42" t="s">
        <v>41</v>
      </c>
      <c r="D10" s="42" t="s">
        <v>42</v>
      </c>
      <c r="E10" s="42" t="s">
        <v>43</v>
      </c>
      <c r="F10" s="42" t="s">
        <v>44</v>
      </c>
      <c r="G10" s="42" t="s">
        <v>45</v>
      </c>
      <c r="H10" s="42" t="s">
        <v>46</v>
      </c>
      <c r="I10" s="39" t="s">
        <v>47</v>
      </c>
    </row>
    <row r="11" spans="1:9" x14ac:dyDescent="0.25">
      <c r="A11" s="42"/>
      <c r="B11" s="42" t="s">
        <v>48</v>
      </c>
      <c r="C11" s="42" t="s">
        <v>49</v>
      </c>
      <c r="D11" s="42" t="s">
        <v>50</v>
      </c>
      <c r="E11" s="42" t="s">
        <v>51</v>
      </c>
      <c r="F11" s="42" t="s">
        <v>52</v>
      </c>
      <c r="G11" s="42" t="s">
        <v>53</v>
      </c>
      <c r="H11" s="42" t="s">
        <v>54</v>
      </c>
      <c r="I11" s="39" t="s">
        <v>55</v>
      </c>
    </row>
    <row r="13" spans="1:9" ht="15.75" thickBot="1" x14ac:dyDescent="0.3"/>
    <row r="14" spans="1:9" ht="16.5" thickTop="1" thickBot="1" x14ac:dyDescent="0.3">
      <c r="A14" s="43" t="s">
        <v>4</v>
      </c>
      <c r="B14" s="43" t="s">
        <v>12</v>
      </c>
      <c r="C14" s="43" t="s">
        <v>13</v>
      </c>
      <c r="D14" s="43" t="s">
        <v>14</v>
      </c>
      <c r="E14" s="43" t="s">
        <v>15</v>
      </c>
      <c r="F14" s="43" t="s">
        <v>9</v>
      </c>
      <c r="G14" s="43" t="s">
        <v>10</v>
      </c>
      <c r="H14" s="43" t="s">
        <v>11</v>
      </c>
    </row>
    <row r="15" spans="1:9" ht="16.5" thickTop="1" thickBot="1" x14ac:dyDescent="0.3">
      <c r="A15" s="43" t="s">
        <v>71</v>
      </c>
      <c r="B15" s="44"/>
      <c r="C15" s="44"/>
      <c r="D15" s="44"/>
      <c r="E15" s="44"/>
      <c r="F15" s="44" t="s">
        <v>72</v>
      </c>
      <c r="G15" s="44" t="s">
        <v>73</v>
      </c>
      <c r="H15" s="44" t="s">
        <v>74</v>
      </c>
    </row>
    <row r="16" spans="1:9" ht="16.5" thickTop="1" thickBot="1" x14ac:dyDescent="0.3">
      <c r="A16" s="43" t="s">
        <v>75</v>
      </c>
      <c r="B16" s="44" t="s">
        <v>76</v>
      </c>
      <c r="C16" s="44" t="s">
        <v>77</v>
      </c>
      <c r="D16" s="44" t="s">
        <v>78</v>
      </c>
      <c r="E16" s="44" t="s">
        <v>72</v>
      </c>
      <c r="F16" s="44" t="s">
        <v>73</v>
      </c>
      <c r="G16" s="44" t="s">
        <v>74</v>
      </c>
      <c r="H16" s="44" t="s">
        <v>79</v>
      </c>
    </row>
    <row r="17" spans="1:9" ht="16.5" thickTop="1" thickBot="1" x14ac:dyDescent="0.3">
      <c r="A17" s="43" t="s">
        <v>80</v>
      </c>
      <c r="B17" s="44" t="s">
        <v>81</v>
      </c>
      <c r="C17" s="44" t="s">
        <v>82</v>
      </c>
      <c r="D17" s="44" t="s">
        <v>83</v>
      </c>
      <c r="E17" s="44" t="s">
        <v>84</v>
      </c>
      <c r="F17" s="44" t="s">
        <v>85</v>
      </c>
      <c r="G17" s="44" t="s">
        <v>86</v>
      </c>
      <c r="H17" s="44" t="s">
        <v>87</v>
      </c>
    </row>
    <row r="18" spans="1:9" ht="16.5" thickTop="1" thickBot="1" x14ac:dyDescent="0.3">
      <c r="A18" s="43" t="s">
        <v>88</v>
      </c>
      <c r="B18" s="44" t="s">
        <v>74</v>
      </c>
      <c r="C18" s="44" t="s">
        <v>79</v>
      </c>
      <c r="D18" s="44" t="s">
        <v>89</v>
      </c>
      <c r="E18" s="44" t="s">
        <v>90</v>
      </c>
      <c r="F18" s="44" t="s">
        <v>91</v>
      </c>
      <c r="G18" s="44" t="s">
        <v>92</v>
      </c>
      <c r="H18" s="44" t="s">
        <v>93</v>
      </c>
    </row>
    <row r="19" spans="1:9" ht="16.5" thickTop="1" thickBot="1" x14ac:dyDescent="0.3">
      <c r="A19" s="43" t="s">
        <v>94</v>
      </c>
      <c r="B19" s="44"/>
      <c r="C19" s="44" t="s">
        <v>87</v>
      </c>
      <c r="D19" s="44" t="s">
        <v>95</v>
      </c>
      <c r="E19" s="44" t="s">
        <v>96</v>
      </c>
      <c r="F19" s="44" t="s">
        <v>97</v>
      </c>
      <c r="G19" s="44" t="s">
        <v>98</v>
      </c>
      <c r="H19" s="44" t="s">
        <v>99</v>
      </c>
      <c r="I19" s="45"/>
    </row>
    <row r="20" spans="1:9" ht="16.5" thickTop="1" thickBot="1" x14ac:dyDescent="0.3">
      <c r="A20" s="43" t="s">
        <v>100</v>
      </c>
      <c r="B20" s="44"/>
      <c r="C20" s="44" t="s">
        <v>93</v>
      </c>
      <c r="D20" s="44" t="s">
        <v>101</v>
      </c>
      <c r="E20" s="44" t="s">
        <v>102</v>
      </c>
      <c r="F20" s="44" t="s">
        <v>103</v>
      </c>
      <c r="G20" s="44" t="s">
        <v>104</v>
      </c>
      <c r="H20" s="44" t="s">
        <v>105</v>
      </c>
    </row>
    <row r="21" spans="1:9" ht="16.5" thickTop="1" thickBot="1" x14ac:dyDescent="0.3">
      <c r="A21" s="43" t="s">
        <v>106</v>
      </c>
      <c r="B21" s="44"/>
      <c r="C21" s="44"/>
      <c r="D21" s="44" t="s">
        <v>107</v>
      </c>
      <c r="E21" s="44" t="s">
        <v>108</v>
      </c>
      <c r="F21" s="44" t="s">
        <v>109</v>
      </c>
      <c r="G21" s="44"/>
      <c r="H21" s="44"/>
    </row>
    <row r="22" spans="1:9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6"/>
  <sheetViews>
    <sheetView workbookViewId="0">
      <selection activeCell="B2" sqref="B2"/>
    </sheetView>
  </sheetViews>
  <sheetFormatPr defaultRowHeight="15" x14ac:dyDescent="0.25"/>
  <cols>
    <col min="1" max="1" width="99.140625" customWidth="1"/>
  </cols>
  <sheetData>
    <row r="1" spans="1:1" ht="15.75" thickBot="1" x14ac:dyDescent="0.3"/>
    <row r="2" spans="1:1" ht="39" customHeight="1" thickTop="1" thickBot="1" x14ac:dyDescent="0.3">
      <c r="A2" s="36" t="s">
        <v>31</v>
      </c>
    </row>
    <row r="3" spans="1:1" ht="32.25" customHeight="1" thickTop="1" thickBot="1" x14ac:dyDescent="0.3">
      <c r="A3" s="36" t="s">
        <v>32</v>
      </c>
    </row>
    <row r="4" spans="1:1" ht="37.5" customHeight="1" thickTop="1" thickBot="1" x14ac:dyDescent="0.3">
      <c r="A4" s="36" t="s">
        <v>34</v>
      </c>
    </row>
    <row r="5" spans="1:1" ht="32.25" customHeight="1" thickTop="1" thickBot="1" x14ac:dyDescent="0.3">
      <c r="A5" s="36" t="s">
        <v>33</v>
      </c>
    </row>
    <row r="6" spans="1:1" ht="15.75" thickTop="1" x14ac:dyDescent="0.25"/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нижнее бельё</vt:lpstr>
      <vt:lpstr>размерная сетка</vt:lpstr>
      <vt:lpstr>контакты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2015-09-03T09:52:10Z</dcterms:modified>
</cp:coreProperties>
</file>